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checkCompatibility="1" defaultThemeVersion="124226"/>
  <mc:AlternateContent xmlns:mc="http://schemas.openxmlformats.org/markup-compatibility/2006">
    <mc:Choice Requires="x15">
      <x15ac:absPath xmlns:x15ac="http://schemas.microsoft.com/office/spreadsheetml/2010/11/ac" url="https://phila.sharepoint.com/sites/waterengdocsext/References/WaterSewer/QuantityCalculations/"/>
    </mc:Choice>
  </mc:AlternateContent>
  <xr:revisionPtr revIDLastSave="0" documentId="14_{FB095C93-72BF-4F0C-928E-139E0F18766B}" xr6:coauthVersionLast="44" xr6:coauthVersionMax="44" xr10:uidLastSave="{00000000-0000-0000-0000-000000000000}"/>
  <bookViews>
    <workbookView xWindow="-120" yWindow="-120" windowWidth="29040" windowHeight="15840" tabRatio="824" xr2:uid="{00000000-000D-0000-FFFF-FFFF00000000}"/>
  </bookViews>
  <sheets>
    <sheet name="X-1" sheetId="47" r:id="rId1"/>
    <sheet name="X-2" sheetId="68" r:id="rId2"/>
    <sheet name="X-3" sheetId="69" r:id="rId3"/>
    <sheet name="X-4" sheetId="70" r:id="rId4"/>
    <sheet name="X-5" sheetId="71" r:id="rId5"/>
    <sheet name="X-6" sheetId="72" r:id="rId6"/>
    <sheet name="X-7" sheetId="73" r:id="rId7"/>
    <sheet name="X-8" sheetId="74" r:id="rId8"/>
    <sheet name="X-9" sheetId="75" r:id="rId9"/>
    <sheet name="X-10" sheetId="76" r:id="rId10"/>
    <sheet name="X-11" sheetId="77" r:id="rId11"/>
    <sheet name="X-12" sheetId="78" r:id="rId12"/>
    <sheet name="X-13" sheetId="79" r:id="rId13"/>
    <sheet name="X-14" sheetId="80" r:id="rId14"/>
    <sheet name="X-15" sheetId="81" r:id="rId15"/>
    <sheet name="X-16" sheetId="82" r:id="rId16"/>
    <sheet name="X-17" sheetId="83" r:id="rId17"/>
    <sheet name="X-18" sheetId="84" r:id="rId18"/>
    <sheet name="X-19" sheetId="85" r:id="rId19"/>
    <sheet name="X-20" sheetId="86" r:id="rId20"/>
    <sheet name="Water Quantities Total" sheetId="48" r:id="rId21"/>
  </sheets>
  <definedNames>
    <definedName name="_xlnm.Print_Area" localSheetId="20">'Water Quantities Total'!$A$1:$N$55</definedName>
    <definedName name="_xlnm.Print_Titles" localSheetId="0">'X-1'!$1:$1</definedName>
    <definedName name="_xlnm.Print_Titles" localSheetId="9">'X-10'!#REF!</definedName>
    <definedName name="_xlnm.Print_Titles" localSheetId="10">'X-11'!#REF!</definedName>
    <definedName name="_xlnm.Print_Titles" localSheetId="11">'X-12'!#REF!</definedName>
    <definedName name="_xlnm.Print_Titles" localSheetId="12">'X-13'!#REF!</definedName>
    <definedName name="_xlnm.Print_Titles" localSheetId="13">'X-14'!#REF!</definedName>
    <definedName name="_xlnm.Print_Titles" localSheetId="14">'X-15'!#REF!</definedName>
    <definedName name="_xlnm.Print_Titles" localSheetId="15">'X-16'!#REF!</definedName>
    <definedName name="_xlnm.Print_Titles" localSheetId="16">'X-17'!#REF!</definedName>
    <definedName name="_xlnm.Print_Titles" localSheetId="17">'X-18'!#REF!</definedName>
    <definedName name="_xlnm.Print_Titles" localSheetId="18">'X-19'!#REF!</definedName>
    <definedName name="_xlnm.Print_Titles" localSheetId="1">'X-2'!#REF!</definedName>
    <definedName name="_xlnm.Print_Titles" localSheetId="19">'X-20'!#REF!</definedName>
    <definedName name="_xlnm.Print_Titles" localSheetId="2">'X-3'!#REF!</definedName>
    <definedName name="_xlnm.Print_Titles" localSheetId="3">'X-4'!#REF!</definedName>
    <definedName name="_xlnm.Print_Titles" localSheetId="4">'X-5'!#REF!</definedName>
    <definedName name="_xlnm.Print_Titles" localSheetId="5">'X-6'!#REF!</definedName>
    <definedName name="_xlnm.Print_Titles" localSheetId="6">'X-7'!#REF!</definedName>
    <definedName name="_xlnm.Print_Titles" localSheetId="7">'X-8'!#REF!</definedName>
    <definedName name="_xlnm.Print_Titles" localSheetId="8">'X-9'!#REF!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4" i="48" l="1"/>
  <c r="F35" i="48"/>
  <c r="I21" i="86"/>
  <c r="E21" i="86"/>
  <c r="I20" i="86"/>
  <c r="E20" i="86"/>
  <c r="I21" i="85"/>
  <c r="E21" i="85"/>
  <c r="I20" i="85"/>
  <c r="E20" i="85"/>
  <c r="I21" i="84"/>
  <c r="E21" i="84"/>
  <c r="I20" i="84"/>
  <c r="E20" i="84"/>
  <c r="I21" i="83"/>
  <c r="E21" i="83"/>
  <c r="I20" i="83"/>
  <c r="E20" i="83"/>
  <c r="I21" i="82"/>
  <c r="E21" i="82"/>
  <c r="I20" i="82"/>
  <c r="E20" i="82"/>
  <c r="I21" i="81"/>
  <c r="E21" i="81"/>
  <c r="I20" i="81"/>
  <c r="E20" i="81"/>
  <c r="I21" i="80"/>
  <c r="E21" i="80"/>
  <c r="I20" i="80"/>
  <c r="E20" i="80"/>
  <c r="I21" i="79"/>
  <c r="E21" i="79"/>
  <c r="I20" i="79"/>
  <c r="E20" i="79"/>
  <c r="I21" i="78"/>
  <c r="E21" i="78"/>
  <c r="I20" i="78"/>
  <c r="E20" i="78"/>
  <c r="I21" i="77"/>
  <c r="E21" i="77"/>
  <c r="I20" i="77"/>
  <c r="E20" i="77"/>
  <c r="I21" i="76"/>
  <c r="E21" i="76"/>
  <c r="I20" i="76"/>
  <c r="E20" i="76"/>
  <c r="I21" i="75"/>
  <c r="E21" i="75"/>
  <c r="I20" i="75"/>
  <c r="E20" i="75"/>
  <c r="I21" i="74"/>
  <c r="E21" i="74"/>
  <c r="I20" i="74"/>
  <c r="E20" i="74"/>
  <c r="I21" i="73"/>
  <c r="E21" i="73"/>
  <c r="I20" i="73"/>
  <c r="E20" i="73"/>
  <c r="I21" i="72"/>
  <c r="E21" i="72"/>
  <c r="I20" i="72"/>
  <c r="E20" i="72"/>
  <c r="I21" i="71"/>
  <c r="E21" i="71"/>
  <c r="I20" i="71"/>
  <c r="E20" i="71"/>
  <c r="I21" i="70"/>
  <c r="E21" i="70"/>
  <c r="I20" i="70"/>
  <c r="E20" i="70"/>
  <c r="I21" i="69"/>
  <c r="E21" i="69"/>
  <c r="I20" i="69"/>
  <c r="E20" i="69"/>
  <c r="I21" i="68"/>
  <c r="E21" i="68"/>
  <c r="I20" i="68"/>
  <c r="E20" i="68"/>
  <c r="E20" i="47" l="1"/>
  <c r="E21" i="47"/>
  <c r="E22" i="47"/>
  <c r="I22" i="47"/>
  <c r="I21" i="47"/>
  <c r="Z16" i="86" l="1"/>
  <c r="Z17" i="86"/>
  <c r="Z18" i="86"/>
  <c r="Z19" i="86"/>
  <c r="Z20" i="86"/>
  <c r="Z21" i="86"/>
  <c r="Z15" i="86"/>
  <c r="Z16" i="85"/>
  <c r="Z17" i="85"/>
  <c r="Z18" i="85"/>
  <c r="Z19" i="85"/>
  <c r="Z20" i="85"/>
  <c r="Z21" i="85"/>
  <c r="Z15" i="85"/>
  <c r="Z16" i="84"/>
  <c r="Z17" i="84"/>
  <c r="Z18" i="84"/>
  <c r="Z19" i="84"/>
  <c r="Z20" i="84"/>
  <c r="Z21" i="84"/>
  <c r="Z15" i="84"/>
  <c r="Z16" i="83"/>
  <c r="Z17" i="83"/>
  <c r="Z18" i="83"/>
  <c r="Z19" i="83"/>
  <c r="Z20" i="83"/>
  <c r="Z21" i="83"/>
  <c r="Z15" i="83"/>
  <c r="Z16" i="82"/>
  <c r="Z17" i="82"/>
  <c r="Z18" i="82"/>
  <c r="Z19" i="82"/>
  <c r="Z20" i="82"/>
  <c r="Z21" i="82"/>
  <c r="Z15" i="82"/>
  <c r="Z16" i="81"/>
  <c r="Z17" i="81"/>
  <c r="Z18" i="81"/>
  <c r="Z19" i="81"/>
  <c r="Z20" i="81"/>
  <c r="Z21" i="81"/>
  <c r="Z15" i="81"/>
  <c r="Z16" i="80"/>
  <c r="Z17" i="80"/>
  <c r="Z18" i="80"/>
  <c r="Z19" i="80"/>
  <c r="Z20" i="80"/>
  <c r="Z21" i="80"/>
  <c r="Z15" i="80"/>
  <c r="Z16" i="79"/>
  <c r="Z17" i="79"/>
  <c r="Z18" i="79"/>
  <c r="Z19" i="79"/>
  <c r="Z20" i="79"/>
  <c r="Z21" i="79"/>
  <c r="Z15" i="79"/>
  <c r="Z16" i="78"/>
  <c r="Z17" i="78"/>
  <c r="Z18" i="78"/>
  <c r="Z19" i="78"/>
  <c r="Z20" i="78"/>
  <c r="Z21" i="78"/>
  <c r="Z15" i="78"/>
  <c r="Z16" i="77"/>
  <c r="Z17" i="77"/>
  <c r="Z18" i="77"/>
  <c r="Z19" i="77"/>
  <c r="Z20" i="77"/>
  <c r="Z21" i="77"/>
  <c r="Z15" i="77"/>
  <c r="Z16" i="76"/>
  <c r="Z17" i="76"/>
  <c r="Z18" i="76"/>
  <c r="Z19" i="76"/>
  <c r="Z20" i="76"/>
  <c r="Z21" i="76"/>
  <c r="Z15" i="76"/>
  <c r="Z16" i="75"/>
  <c r="Z17" i="75"/>
  <c r="Z18" i="75"/>
  <c r="Z19" i="75"/>
  <c r="Z20" i="75"/>
  <c r="Z21" i="75"/>
  <c r="Z15" i="75"/>
  <c r="Z16" i="74"/>
  <c r="Z17" i="74"/>
  <c r="Z18" i="74"/>
  <c r="Z19" i="74"/>
  <c r="Z20" i="74"/>
  <c r="Z21" i="74"/>
  <c r="Z15" i="74"/>
  <c r="Z16" i="73"/>
  <c r="Z17" i="73"/>
  <c r="Z18" i="73"/>
  <c r="Z19" i="73"/>
  <c r="Z20" i="73"/>
  <c r="Z21" i="73"/>
  <c r="Z15" i="73"/>
  <c r="Z16" i="72"/>
  <c r="Z17" i="72"/>
  <c r="Z18" i="72"/>
  <c r="Z19" i="72"/>
  <c r="Z20" i="72"/>
  <c r="Z21" i="72"/>
  <c r="Z15" i="72"/>
  <c r="Z16" i="71"/>
  <c r="Z17" i="71"/>
  <c r="Z18" i="71"/>
  <c r="Z19" i="71"/>
  <c r="Z20" i="71"/>
  <c r="Z21" i="71"/>
  <c r="Z15" i="71"/>
  <c r="Z16" i="70"/>
  <c r="Z17" i="70"/>
  <c r="Z18" i="70"/>
  <c r="Z19" i="70"/>
  <c r="Z20" i="70"/>
  <c r="Z21" i="70"/>
  <c r="Z15" i="70"/>
  <c r="Z16" i="69"/>
  <c r="Z17" i="69"/>
  <c r="Z18" i="69"/>
  <c r="Z19" i="69"/>
  <c r="Z20" i="69"/>
  <c r="Z21" i="69"/>
  <c r="Z15" i="69"/>
  <c r="Z16" i="68"/>
  <c r="Z17" i="68"/>
  <c r="Z18" i="68"/>
  <c r="Z19" i="68"/>
  <c r="Z20" i="68"/>
  <c r="Z21" i="68"/>
  <c r="Z15" i="68"/>
  <c r="Z17" i="47"/>
  <c r="Z18" i="47"/>
  <c r="Z19" i="47"/>
  <c r="Z20" i="47"/>
  <c r="Z21" i="47"/>
  <c r="Z22" i="47"/>
  <c r="Z16" i="47"/>
  <c r="AA21" i="86" l="1"/>
  <c r="AA20" i="86"/>
  <c r="AA19" i="86"/>
  <c r="AA18" i="86"/>
  <c r="AA17" i="86"/>
  <c r="AA16" i="86"/>
  <c r="AA15" i="86"/>
  <c r="AA22" i="86" s="1"/>
  <c r="AA21" i="85"/>
  <c r="AA20" i="85"/>
  <c r="AA19" i="85"/>
  <c r="AA18" i="85"/>
  <c r="AA17" i="85"/>
  <c r="AA16" i="85"/>
  <c r="AA15" i="85"/>
  <c r="AA21" i="84"/>
  <c r="AA20" i="84"/>
  <c r="AA19" i="84"/>
  <c r="AA18" i="84"/>
  <c r="AA17" i="84"/>
  <c r="AA16" i="84"/>
  <c r="AA15" i="84"/>
  <c r="AA21" i="83"/>
  <c r="AA20" i="83"/>
  <c r="AA19" i="83"/>
  <c r="AA18" i="83"/>
  <c r="AA17" i="83"/>
  <c r="AA16" i="83"/>
  <c r="AA15" i="83"/>
  <c r="AA21" i="82"/>
  <c r="AA20" i="82"/>
  <c r="AA19" i="82"/>
  <c r="AA18" i="82"/>
  <c r="AA17" i="82"/>
  <c r="AA16" i="82"/>
  <c r="AA15" i="82"/>
  <c r="AA21" i="81"/>
  <c r="AA20" i="81"/>
  <c r="AA19" i="81"/>
  <c r="AA18" i="81"/>
  <c r="AA17" i="81"/>
  <c r="AA16" i="81"/>
  <c r="AA15" i="81"/>
  <c r="AA21" i="80"/>
  <c r="AA20" i="80"/>
  <c r="AA19" i="80"/>
  <c r="AA18" i="80"/>
  <c r="AA17" i="80"/>
  <c r="AA16" i="80"/>
  <c r="AA15" i="80"/>
  <c r="AA21" i="79"/>
  <c r="AA20" i="79"/>
  <c r="AA19" i="79"/>
  <c r="AA18" i="79"/>
  <c r="AA17" i="79"/>
  <c r="AA16" i="79"/>
  <c r="AA15" i="79"/>
  <c r="AA22" i="79" s="1"/>
  <c r="AA21" i="78"/>
  <c r="AA20" i="78"/>
  <c r="AA19" i="78"/>
  <c r="AA18" i="78"/>
  <c r="AA17" i="78"/>
  <c r="AA16" i="78"/>
  <c r="AA15" i="78"/>
  <c r="AA22" i="78" s="1"/>
  <c r="AA21" i="77"/>
  <c r="AA20" i="77"/>
  <c r="AA19" i="77"/>
  <c r="AA18" i="77"/>
  <c r="AA17" i="77"/>
  <c r="AA16" i="77"/>
  <c r="AA15" i="77"/>
  <c r="AA21" i="76"/>
  <c r="AA20" i="76"/>
  <c r="AA19" i="76"/>
  <c r="AA18" i="76"/>
  <c r="AA17" i="76"/>
  <c r="AA16" i="76"/>
  <c r="AA15" i="76"/>
  <c r="AA21" i="75"/>
  <c r="AA20" i="75"/>
  <c r="AA19" i="75"/>
  <c r="AA18" i="75"/>
  <c r="AA17" i="75"/>
  <c r="AA16" i="75"/>
  <c r="AA15" i="75"/>
  <c r="AA21" i="74"/>
  <c r="AA20" i="74"/>
  <c r="AA19" i="74"/>
  <c r="AA18" i="74"/>
  <c r="AA17" i="74"/>
  <c r="AA16" i="74"/>
  <c r="AA15" i="74"/>
  <c r="AA21" i="73"/>
  <c r="AA20" i="73"/>
  <c r="AA19" i="73"/>
  <c r="AA18" i="73"/>
  <c r="AA17" i="73"/>
  <c r="AA16" i="73"/>
  <c r="AA15" i="73"/>
  <c r="AA21" i="72"/>
  <c r="AA20" i="72"/>
  <c r="AA19" i="72"/>
  <c r="AA18" i="72"/>
  <c r="AA17" i="72"/>
  <c r="AA16" i="72"/>
  <c r="AA15" i="72"/>
  <c r="AA21" i="71"/>
  <c r="AA20" i="71"/>
  <c r="AA19" i="71"/>
  <c r="AA18" i="71"/>
  <c r="AA17" i="71"/>
  <c r="AA16" i="71"/>
  <c r="AA15" i="71"/>
  <c r="AA22" i="71" s="1"/>
  <c r="AA21" i="70"/>
  <c r="AA20" i="70"/>
  <c r="AA19" i="70"/>
  <c r="AA18" i="70"/>
  <c r="AA17" i="70"/>
  <c r="AA16" i="70"/>
  <c r="AA15" i="70"/>
  <c r="AA22" i="70" s="1"/>
  <c r="AA21" i="69"/>
  <c r="AA20" i="69"/>
  <c r="AA19" i="69"/>
  <c r="AA18" i="69"/>
  <c r="AA17" i="69"/>
  <c r="AA16" i="69"/>
  <c r="AA15" i="69"/>
  <c r="AA21" i="68"/>
  <c r="AA20" i="68"/>
  <c r="AA19" i="68"/>
  <c r="AA18" i="68"/>
  <c r="AA17" i="68"/>
  <c r="AA16" i="68"/>
  <c r="AA15" i="68"/>
  <c r="AA22" i="69" l="1"/>
  <c r="AA22" i="77"/>
  <c r="AA22" i="85"/>
  <c r="AA22" i="68"/>
  <c r="AA22" i="76"/>
  <c r="AA22" i="84"/>
  <c r="AA22" i="83"/>
  <c r="AA22" i="82"/>
  <c r="AA22" i="73"/>
  <c r="AA22" i="81"/>
  <c r="AA22" i="75"/>
  <c r="AA22" i="74"/>
  <c r="AA22" i="72"/>
  <c r="AA22" i="80"/>
  <c r="AA17" i="47"/>
  <c r="AA18" i="47"/>
  <c r="AA19" i="47"/>
  <c r="AA20" i="47"/>
  <c r="AA21" i="47"/>
  <c r="AA22" i="47"/>
  <c r="F43" i="48" l="1"/>
  <c r="F42" i="48"/>
  <c r="F41" i="48"/>
  <c r="F40" i="48"/>
  <c r="W71" i="86"/>
  <c r="AA70" i="86"/>
  <c r="AA69" i="86"/>
  <c r="AA68" i="86"/>
  <c r="AA67" i="86"/>
  <c r="AA66" i="86"/>
  <c r="AA65" i="86"/>
  <c r="AA64" i="86"/>
  <c r="AA63" i="86"/>
  <c r="AA59" i="86"/>
  <c r="AA58" i="86"/>
  <c r="AA57" i="86"/>
  <c r="AA56" i="86"/>
  <c r="AA55" i="86"/>
  <c r="AA54" i="86"/>
  <c r="AA53" i="86"/>
  <c r="AA52" i="86"/>
  <c r="AA51" i="86"/>
  <c r="AA50" i="86"/>
  <c r="AA49" i="86"/>
  <c r="AA48" i="86"/>
  <c r="AA47" i="86"/>
  <c r="AA46" i="86"/>
  <c r="AA45" i="86"/>
  <c r="AA44" i="86"/>
  <c r="AA43" i="86"/>
  <c r="AA42" i="86"/>
  <c r="AA41" i="86"/>
  <c r="AA40" i="86"/>
  <c r="AA39" i="86"/>
  <c r="AA38" i="86"/>
  <c r="AA37" i="86"/>
  <c r="AA36" i="86"/>
  <c r="AA35" i="86"/>
  <c r="AA34" i="86"/>
  <c r="W71" i="85"/>
  <c r="AA70" i="85"/>
  <c r="AA69" i="85"/>
  <c r="AA68" i="85"/>
  <c r="AA67" i="85"/>
  <c r="AA66" i="85"/>
  <c r="AA65" i="85"/>
  <c r="AA64" i="85"/>
  <c r="AA63" i="85"/>
  <c r="AA71" i="85" s="1"/>
  <c r="AA59" i="85"/>
  <c r="AA58" i="85"/>
  <c r="AA57" i="85"/>
  <c r="AA56" i="85"/>
  <c r="AA55" i="85"/>
  <c r="AA54" i="85"/>
  <c r="AA53" i="85"/>
  <c r="AA52" i="85"/>
  <c r="AA51" i="85"/>
  <c r="AA50" i="85"/>
  <c r="AA49" i="85"/>
  <c r="AA48" i="85"/>
  <c r="AA47" i="85"/>
  <c r="AA46" i="85"/>
  <c r="AA45" i="85"/>
  <c r="AA44" i="85"/>
  <c r="AA43" i="85"/>
  <c r="AA42" i="85"/>
  <c r="AA41" i="85"/>
  <c r="AA40" i="85"/>
  <c r="AA39" i="85"/>
  <c r="AA38" i="85"/>
  <c r="AA37" i="85"/>
  <c r="AA36" i="85"/>
  <c r="AA35" i="85"/>
  <c r="AA34" i="85"/>
  <c r="W71" i="84"/>
  <c r="AA70" i="84"/>
  <c r="AA69" i="84"/>
  <c r="AA68" i="84"/>
  <c r="AA67" i="84"/>
  <c r="AA66" i="84"/>
  <c r="AA65" i="84"/>
  <c r="AA64" i="84"/>
  <c r="AA63" i="84"/>
  <c r="AA59" i="84"/>
  <c r="AA58" i="84"/>
  <c r="AA57" i="84"/>
  <c r="AA56" i="84"/>
  <c r="AA55" i="84"/>
  <c r="AA54" i="84"/>
  <c r="AA53" i="84"/>
  <c r="AA52" i="84"/>
  <c r="AA51" i="84"/>
  <c r="AA50" i="84"/>
  <c r="AA49" i="84"/>
  <c r="AA48" i="84"/>
  <c r="AA47" i="84"/>
  <c r="AA46" i="84"/>
  <c r="AA45" i="84"/>
  <c r="AA44" i="84"/>
  <c r="AA43" i="84"/>
  <c r="AA42" i="84"/>
  <c r="AA41" i="84"/>
  <c r="AA40" i="84"/>
  <c r="AA39" i="84"/>
  <c r="AA38" i="84"/>
  <c r="AA37" i="84"/>
  <c r="AA36" i="84"/>
  <c r="AA35" i="84"/>
  <c r="AA34" i="84"/>
  <c r="W71" i="83"/>
  <c r="AA70" i="83"/>
  <c r="AA69" i="83"/>
  <c r="AA68" i="83"/>
  <c r="AA67" i="83"/>
  <c r="AA66" i="83"/>
  <c r="AA65" i="83"/>
  <c r="AA64" i="83"/>
  <c r="AA63" i="83"/>
  <c r="AA59" i="83"/>
  <c r="AA58" i="83"/>
  <c r="AA57" i="83"/>
  <c r="AA56" i="83"/>
  <c r="AA55" i="83"/>
  <c r="AA54" i="83"/>
  <c r="AA53" i="83"/>
  <c r="AA52" i="83"/>
  <c r="AA51" i="83"/>
  <c r="AA50" i="83"/>
  <c r="AA49" i="83"/>
  <c r="AA48" i="83"/>
  <c r="AA47" i="83"/>
  <c r="AA46" i="83"/>
  <c r="AA45" i="83"/>
  <c r="AA44" i="83"/>
  <c r="AA43" i="83"/>
  <c r="AA42" i="83"/>
  <c r="AA41" i="83"/>
  <c r="AA40" i="83"/>
  <c r="AA39" i="83"/>
  <c r="AA38" i="83"/>
  <c r="AA37" i="83"/>
  <c r="AA36" i="83"/>
  <c r="AA35" i="83"/>
  <c r="AA34" i="83"/>
  <c r="W71" i="82"/>
  <c r="AA70" i="82"/>
  <c r="AA69" i="82"/>
  <c r="AA68" i="82"/>
  <c r="AA67" i="82"/>
  <c r="AA66" i="82"/>
  <c r="AA65" i="82"/>
  <c r="AA64" i="82"/>
  <c r="AA63" i="82"/>
  <c r="AA59" i="82"/>
  <c r="AA58" i="82"/>
  <c r="AA57" i="82"/>
  <c r="AA56" i="82"/>
  <c r="AA55" i="82"/>
  <c r="AA54" i="82"/>
  <c r="AA53" i="82"/>
  <c r="AA52" i="82"/>
  <c r="AA51" i="82"/>
  <c r="AA50" i="82"/>
  <c r="AA49" i="82"/>
  <c r="AA48" i="82"/>
  <c r="AA47" i="82"/>
  <c r="AA46" i="82"/>
  <c r="AA45" i="82"/>
  <c r="AA44" i="82"/>
  <c r="AA43" i="82"/>
  <c r="AA42" i="82"/>
  <c r="AA41" i="82"/>
  <c r="AA40" i="82"/>
  <c r="AA39" i="82"/>
  <c r="AA38" i="82"/>
  <c r="AA37" i="82"/>
  <c r="AA36" i="82"/>
  <c r="AA35" i="82"/>
  <c r="AA34" i="82"/>
  <c r="W71" i="81"/>
  <c r="AA70" i="81"/>
  <c r="AA69" i="81"/>
  <c r="AA68" i="81"/>
  <c r="AA67" i="81"/>
  <c r="AA66" i="81"/>
  <c r="AA65" i="81"/>
  <c r="AA64" i="81"/>
  <c r="AA63" i="81"/>
  <c r="AA59" i="81"/>
  <c r="AA58" i="81"/>
  <c r="AA57" i="81"/>
  <c r="AA56" i="81"/>
  <c r="AA55" i="81"/>
  <c r="AA54" i="81"/>
  <c r="AA53" i="81"/>
  <c r="AA52" i="81"/>
  <c r="AA51" i="81"/>
  <c r="AA50" i="81"/>
  <c r="AA49" i="81"/>
  <c r="AA48" i="81"/>
  <c r="AA47" i="81"/>
  <c r="AA46" i="81"/>
  <c r="AA45" i="81"/>
  <c r="AA44" i="81"/>
  <c r="AA43" i="81"/>
  <c r="AA42" i="81"/>
  <c r="AA41" i="81"/>
  <c r="AA40" i="81"/>
  <c r="AA39" i="81"/>
  <c r="AA38" i="81"/>
  <c r="AA37" i="81"/>
  <c r="AA36" i="81"/>
  <c r="AA35" i="81"/>
  <c r="AA34" i="81"/>
  <c r="W71" i="80"/>
  <c r="AA70" i="80"/>
  <c r="AA69" i="80"/>
  <c r="AA68" i="80"/>
  <c r="AA67" i="80"/>
  <c r="AA66" i="80"/>
  <c r="AA65" i="80"/>
  <c r="AA64" i="80"/>
  <c r="AA63" i="80"/>
  <c r="AA59" i="80"/>
  <c r="AA58" i="80"/>
  <c r="AA57" i="80"/>
  <c r="AA56" i="80"/>
  <c r="AA55" i="80"/>
  <c r="AA54" i="80"/>
  <c r="AA53" i="80"/>
  <c r="AA52" i="80"/>
  <c r="AA51" i="80"/>
  <c r="AA50" i="80"/>
  <c r="AA49" i="80"/>
  <c r="AA48" i="80"/>
  <c r="AA47" i="80"/>
  <c r="AA46" i="80"/>
  <c r="AA45" i="80"/>
  <c r="AA44" i="80"/>
  <c r="AA43" i="80"/>
  <c r="AA42" i="80"/>
  <c r="AA41" i="80"/>
  <c r="AA40" i="80"/>
  <c r="AA39" i="80"/>
  <c r="AA38" i="80"/>
  <c r="AA37" i="80"/>
  <c r="AA36" i="80"/>
  <c r="AA35" i="80"/>
  <c r="AA34" i="80"/>
  <c r="W71" i="79"/>
  <c r="AA70" i="79"/>
  <c r="AA69" i="79"/>
  <c r="AA68" i="79"/>
  <c r="AA67" i="79"/>
  <c r="AA66" i="79"/>
  <c r="AA65" i="79"/>
  <c r="AA64" i="79"/>
  <c r="AA63" i="79"/>
  <c r="AA59" i="79"/>
  <c r="AA58" i="79"/>
  <c r="AA57" i="79"/>
  <c r="AA56" i="79"/>
  <c r="AA55" i="79"/>
  <c r="AA54" i="79"/>
  <c r="AA53" i="79"/>
  <c r="AA52" i="79"/>
  <c r="AA51" i="79"/>
  <c r="AA50" i="79"/>
  <c r="AA49" i="79"/>
  <c r="AA48" i="79"/>
  <c r="AA47" i="79"/>
  <c r="AA46" i="79"/>
  <c r="AA45" i="79"/>
  <c r="AA44" i="79"/>
  <c r="AA43" i="79"/>
  <c r="AA42" i="79"/>
  <c r="AA41" i="79"/>
  <c r="AA40" i="79"/>
  <c r="AA39" i="79"/>
  <c r="AA38" i="79"/>
  <c r="AA37" i="79"/>
  <c r="AA36" i="79"/>
  <c r="AA35" i="79"/>
  <c r="AA34" i="79"/>
  <c r="W71" i="78"/>
  <c r="AA70" i="78"/>
  <c r="AA69" i="78"/>
  <c r="AA68" i="78"/>
  <c r="AA67" i="78"/>
  <c r="AA66" i="78"/>
  <c r="AA65" i="78"/>
  <c r="AA64" i="78"/>
  <c r="AA63" i="78"/>
  <c r="AA59" i="78"/>
  <c r="AA58" i="78"/>
  <c r="AA57" i="78"/>
  <c r="AA56" i="78"/>
  <c r="AA55" i="78"/>
  <c r="AA54" i="78"/>
  <c r="AA53" i="78"/>
  <c r="AA52" i="78"/>
  <c r="AA51" i="78"/>
  <c r="AA50" i="78"/>
  <c r="AA49" i="78"/>
  <c r="AA48" i="78"/>
  <c r="AA47" i="78"/>
  <c r="AA46" i="78"/>
  <c r="AA45" i="78"/>
  <c r="AA44" i="78"/>
  <c r="AA43" i="78"/>
  <c r="AA42" i="78"/>
  <c r="AA41" i="78"/>
  <c r="AA40" i="78"/>
  <c r="AA39" i="78"/>
  <c r="AA38" i="78"/>
  <c r="AA37" i="78"/>
  <c r="AA36" i="78"/>
  <c r="AA35" i="78"/>
  <c r="AA34" i="78"/>
  <c r="W71" i="77"/>
  <c r="AA70" i="77"/>
  <c r="AA69" i="77"/>
  <c r="AA68" i="77"/>
  <c r="AA67" i="77"/>
  <c r="AA66" i="77"/>
  <c r="AA65" i="77"/>
  <c r="AA64" i="77"/>
  <c r="AA63" i="77"/>
  <c r="AA71" i="77" s="1"/>
  <c r="AA59" i="77"/>
  <c r="AA58" i="77"/>
  <c r="AA57" i="77"/>
  <c r="AA56" i="77"/>
  <c r="AA55" i="77"/>
  <c r="AA54" i="77"/>
  <c r="AA53" i="77"/>
  <c r="AA52" i="77"/>
  <c r="AA51" i="77"/>
  <c r="AA50" i="77"/>
  <c r="AA49" i="77"/>
  <c r="AA48" i="77"/>
  <c r="AA47" i="77"/>
  <c r="AA46" i="77"/>
  <c r="AA45" i="77"/>
  <c r="AA44" i="77"/>
  <c r="AA43" i="77"/>
  <c r="AA42" i="77"/>
  <c r="AA41" i="77"/>
  <c r="AA40" i="77"/>
  <c r="AA39" i="77"/>
  <c r="AA38" i="77"/>
  <c r="AA37" i="77"/>
  <c r="AA36" i="77"/>
  <c r="AA35" i="77"/>
  <c r="AA34" i="77"/>
  <c r="W71" i="76"/>
  <c r="AA70" i="76"/>
  <c r="AA69" i="76"/>
  <c r="AA68" i="76"/>
  <c r="AA67" i="76"/>
  <c r="AA66" i="76"/>
  <c r="AA65" i="76"/>
  <c r="AA64" i="76"/>
  <c r="AA63" i="76"/>
  <c r="AA59" i="76"/>
  <c r="AA58" i="76"/>
  <c r="AA57" i="76"/>
  <c r="AA56" i="76"/>
  <c r="AA55" i="76"/>
  <c r="AA54" i="76"/>
  <c r="AA53" i="76"/>
  <c r="AA52" i="76"/>
  <c r="AA51" i="76"/>
  <c r="AA50" i="76"/>
  <c r="AA49" i="76"/>
  <c r="AA48" i="76"/>
  <c r="AA47" i="76"/>
  <c r="AA46" i="76"/>
  <c r="AA45" i="76"/>
  <c r="AA44" i="76"/>
  <c r="AA43" i="76"/>
  <c r="AA42" i="76"/>
  <c r="AA41" i="76"/>
  <c r="AA40" i="76"/>
  <c r="AA39" i="76"/>
  <c r="AA38" i="76"/>
  <c r="AA37" i="76"/>
  <c r="AA36" i="76"/>
  <c r="AA35" i="76"/>
  <c r="AA34" i="76"/>
  <c r="W71" i="75"/>
  <c r="AA70" i="75"/>
  <c r="AA69" i="75"/>
  <c r="AA68" i="75"/>
  <c r="AA67" i="75"/>
  <c r="AA66" i="75"/>
  <c r="AA65" i="75"/>
  <c r="AA64" i="75"/>
  <c r="AA63" i="75"/>
  <c r="AA59" i="75"/>
  <c r="AA58" i="75"/>
  <c r="AA57" i="75"/>
  <c r="AA56" i="75"/>
  <c r="AA55" i="75"/>
  <c r="AA54" i="75"/>
  <c r="AA53" i="75"/>
  <c r="AA52" i="75"/>
  <c r="AA51" i="75"/>
  <c r="AA50" i="75"/>
  <c r="AA49" i="75"/>
  <c r="AA48" i="75"/>
  <c r="AA47" i="75"/>
  <c r="AA46" i="75"/>
  <c r="AA45" i="75"/>
  <c r="AA44" i="75"/>
  <c r="AA43" i="75"/>
  <c r="AA42" i="75"/>
  <c r="AA41" i="75"/>
  <c r="AA40" i="75"/>
  <c r="AA39" i="75"/>
  <c r="AA38" i="75"/>
  <c r="AA37" i="75"/>
  <c r="AA36" i="75"/>
  <c r="AA35" i="75"/>
  <c r="AA34" i="75"/>
  <c r="W71" i="74"/>
  <c r="AA70" i="74"/>
  <c r="AA69" i="74"/>
  <c r="AA68" i="74"/>
  <c r="AA67" i="74"/>
  <c r="AA66" i="74"/>
  <c r="AA65" i="74"/>
  <c r="AA64" i="74"/>
  <c r="AA63" i="74"/>
  <c r="AA59" i="74"/>
  <c r="AA58" i="74"/>
  <c r="AA57" i="74"/>
  <c r="AA56" i="74"/>
  <c r="AA55" i="74"/>
  <c r="AA54" i="74"/>
  <c r="AA53" i="74"/>
  <c r="AA52" i="74"/>
  <c r="AA51" i="74"/>
  <c r="AA50" i="74"/>
  <c r="AA49" i="74"/>
  <c r="AA48" i="74"/>
  <c r="AA47" i="74"/>
  <c r="AA46" i="74"/>
  <c r="AA45" i="74"/>
  <c r="AA44" i="74"/>
  <c r="AA43" i="74"/>
  <c r="AA42" i="74"/>
  <c r="AA41" i="74"/>
  <c r="AA40" i="74"/>
  <c r="AA39" i="74"/>
  <c r="AA38" i="74"/>
  <c r="AA37" i="74"/>
  <c r="AA36" i="74"/>
  <c r="AA35" i="74"/>
  <c r="AA34" i="74"/>
  <c r="W71" i="73"/>
  <c r="AA70" i="73"/>
  <c r="AA69" i="73"/>
  <c r="AA68" i="73"/>
  <c r="AA67" i="73"/>
  <c r="AA66" i="73"/>
  <c r="AA65" i="73"/>
  <c r="AA64" i="73"/>
  <c r="AA63" i="73"/>
  <c r="AA59" i="73"/>
  <c r="AA58" i="73"/>
  <c r="AA57" i="73"/>
  <c r="AA56" i="73"/>
  <c r="AA55" i="73"/>
  <c r="AA54" i="73"/>
  <c r="AA53" i="73"/>
  <c r="AA52" i="73"/>
  <c r="AA51" i="73"/>
  <c r="AA50" i="73"/>
  <c r="AA49" i="73"/>
  <c r="AA48" i="73"/>
  <c r="AA47" i="73"/>
  <c r="AA46" i="73"/>
  <c r="AA45" i="73"/>
  <c r="AA44" i="73"/>
  <c r="AA43" i="73"/>
  <c r="AA42" i="73"/>
  <c r="AA41" i="73"/>
  <c r="AA40" i="73"/>
  <c r="AA39" i="73"/>
  <c r="AA38" i="73"/>
  <c r="AA37" i="73"/>
  <c r="AA36" i="73"/>
  <c r="AA35" i="73"/>
  <c r="AA34" i="73"/>
  <c r="W71" i="72"/>
  <c r="AA70" i="72"/>
  <c r="AA69" i="72"/>
  <c r="AA68" i="72"/>
  <c r="AA67" i="72"/>
  <c r="AA66" i="72"/>
  <c r="AA65" i="72"/>
  <c r="AA64" i="72"/>
  <c r="AA63" i="72"/>
  <c r="AA59" i="72"/>
  <c r="AA58" i="72"/>
  <c r="AA57" i="72"/>
  <c r="AA56" i="72"/>
  <c r="AA55" i="72"/>
  <c r="AA54" i="72"/>
  <c r="AA53" i="72"/>
  <c r="AA52" i="72"/>
  <c r="AA51" i="72"/>
  <c r="AA50" i="72"/>
  <c r="AA49" i="72"/>
  <c r="AA48" i="72"/>
  <c r="AA47" i="72"/>
  <c r="AA46" i="72"/>
  <c r="AA45" i="72"/>
  <c r="AA44" i="72"/>
  <c r="AA43" i="72"/>
  <c r="AA42" i="72"/>
  <c r="AA41" i="72"/>
  <c r="AA40" i="72"/>
  <c r="AA39" i="72"/>
  <c r="AA38" i="72"/>
  <c r="AA37" i="72"/>
  <c r="AA36" i="72"/>
  <c r="AA35" i="72"/>
  <c r="AA34" i="72"/>
  <c r="W71" i="71"/>
  <c r="AA70" i="71"/>
  <c r="AA69" i="71"/>
  <c r="AA68" i="71"/>
  <c r="AA67" i="71"/>
  <c r="AA66" i="71"/>
  <c r="AA65" i="71"/>
  <c r="AA64" i="71"/>
  <c r="AA63" i="71"/>
  <c r="AA59" i="71"/>
  <c r="AA58" i="71"/>
  <c r="AA57" i="71"/>
  <c r="AA56" i="71"/>
  <c r="AA55" i="71"/>
  <c r="AA54" i="71"/>
  <c r="AA53" i="71"/>
  <c r="AA52" i="71"/>
  <c r="AA51" i="71"/>
  <c r="AA50" i="71"/>
  <c r="AA49" i="71"/>
  <c r="AA48" i="71"/>
  <c r="AA47" i="71"/>
  <c r="AA46" i="71"/>
  <c r="AA45" i="71"/>
  <c r="AA44" i="71"/>
  <c r="AA43" i="71"/>
  <c r="AA42" i="71"/>
  <c r="AA41" i="71"/>
  <c r="AA40" i="71"/>
  <c r="AA39" i="71"/>
  <c r="AA38" i="71"/>
  <c r="AA37" i="71"/>
  <c r="AA36" i="71"/>
  <c r="AA35" i="71"/>
  <c r="AA34" i="71"/>
  <c r="W71" i="70"/>
  <c r="AA70" i="70"/>
  <c r="AA69" i="70"/>
  <c r="AA68" i="70"/>
  <c r="AA67" i="70"/>
  <c r="AA66" i="70"/>
  <c r="AA65" i="70"/>
  <c r="AA64" i="70"/>
  <c r="AA63" i="70"/>
  <c r="AA59" i="70"/>
  <c r="AA58" i="70"/>
  <c r="AA57" i="70"/>
  <c r="AA56" i="70"/>
  <c r="AA55" i="70"/>
  <c r="AA54" i="70"/>
  <c r="AA53" i="70"/>
  <c r="AA52" i="70"/>
  <c r="AA51" i="70"/>
  <c r="AA50" i="70"/>
  <c r="AA49" i="70"/>
  <c r="AA48" i="70"/>
  <c r="AA47" i="70"/>
  <c r="AA46" i="70"/>
  <c r="AA45" i="70"/>
  <c r="AA44" i="70"/>
  <c r="AA43" i="70"/>
  <c r="AA42" i="70"/>
  <c r="AA41" i="70"/>
  <c r="AA40" i="70"/>
  <c r="AA39" i="70"/>
  <c r="AA38" i="70"/>
  <c r="AA37" i="70"/>
  <c r="AA36" i="70"/>
  <c r="AA35" i="70"/>
  <c r="AA34" i="70"/>
  <c r="W71" i="69"/>
  <c r="AA70" i="69"/>
  <c r="AA69" i="69"/>
  <c r="AA68" i="69"/>
  <c r="AA67" i="69"/>
  <c r="AA66" i="69"/>
  <c r="AA65" i="69"/>
  <c r="AA64" i="69"/>
  <c r="AA63" i="69"/>
  <c r="AA59" i="69"/>
  <c r="AA58" i="69"/>
  <c r="AA57" i="69"/>
  <c r="AA56" i="69"/>
  <c r="AA55" i="69"/>
  <c r="AA54" i="69"/>
  <c r="AA53" i="69"/>
  <c r="AA52" i="69"/>
  <c r="AA51" i="69"/>
  <c r="AA50" i="69"/>
  <c r="AA49" i="69"/>
  <c r="AA48" i="69"/>
  <c r="AA47" i="69"/>
  <c r="AA46" i="69"/>
  <c r="AA45" i="69"/>
  <c r="AA44" i="69"/>
  <c r="AA43" i="69"/>
  <c r="AA42" i="69"/>
  <c r="AA41" i="69"/>
  <c r="AA40" i="69"/>
  <c r="AA39" i="69"/>
  <c r="AA38" i="69"/>
  <c r="AA37" i="69"/>
  <c r="AA36" i="69"/>
  <c r="AA35" i="69"/>
  <c r="AA34" i="69"/>
  <c r="W71" i="68"/>
  <c r="AA70" i="68"/>
  <c r="AA69" i="68"/>
  <c r="AA68" i="68"/>
  <c r="AA67" i="68"/>
  <c r="AA66" i="68"/>
  <c r="AA65" i="68"/>
  <c r="AA64" i="68"/>
  <c r="AA63" i="68"/>
  <c r="AA59" i="68"/>
  <c r="AA58" i="68"/>
  <c r="AA57" i="68"/>
  <c r="AA56" i="68"/>
  <c r="AA55" i="68"/>
  <c r="AA54" i="68"/>
  <c r="AA53" i="68"/>
  <c r="AA52" i="68"/>
  <c r="AA51" i="68"/>
  <c r="AA50" i="68"/>
  <c r="AA49" i="68"/>
  <c r="AA48" i="68"/>
  <c r="AA47" i="68"/>
  <c r="AA46" i="68"/>
  <c r="AA45" i="68"/>
  <c r="AA44" i="68"/>
  <c r="AA43" i="68"/>
  <c r="AA42" i="68"/>
  <c r="AA41" i="68"/>
  <c r="AA40" i="68"/>
  <c r="AA39" i="68"/>
  <c r="AA38" i="68"/>
  <c r="AA37" i="68"/>
  <c r="AA36" i="68"/>
  <c r="AA35" i="68"/>
  <c r="AA34" i="68"/>
  <c r="AA71" i="69" l="1"/>
  <c r="AA71" i="80"/>
  <c r="AA71" i="83"/>
  <c r="AA71" i="86"/>
  <c r="AA71" i="68"/>
  <c r="AA71" i="73"/>
  <c r="AA71" i="76"/>
  <c r="AA71" i="84"/>
  <c r="AA71" i="75"/>
  <c r="AA71" i="78"/>
  <c r="AA71" i="81"/>
  <c r="AA71" i="71"/>
  <c r="AA71" i="79"/>
  <c r="AA71" i="70"/>
  <c r="AA71" i="72"/>
  <c r="AA71" i="74"/>
  <c r="AA71" i="82"/>
  <c r="AA45" i="47"/>
  <c r="AA36" i="47"/>
  <c r="AA37" i="47"/>
  <c r="AA38" i="47"/>
  <c r="AA39" i="47"/>
  <c r="AA40" i="47"/>
  <c r="AA41" i="47"/>
  <c r="AA42" i="47"/>
  <c r="AA43" i="47"/>
  <c r="AA44" i="47"/>
  <c r="AA46" i="47"/>
  <c r="AA47" i="47"/>
  <c r="AA48" i="47"/>
  <c r="AA49" i="47"/>
  <c r="AA50" i="47"/>
  <c r="AA51" i="47"/>
  <c r="AA52" i="47"/>
  <c r="AA53" i="47"/>
  <c r="AA54" i="47"/>
  <c r="AA55" i="47"/>
  <c r="AA56" i="47"/>
  <c r="AA57" i="47"/>
  <c r="AA58" i="47"/>
  <c r="AA59" i="47"/>
  <c r="AA60" i="47"/>
  <c r="AA35" i="47"/>
  <c r="W72" i="47"/>
  <c r="F45" i="48" s="1"/>
  <c r="AA71" i="47"/>
  <c r="AA70" i="47"/>
  <c r="AA69" i="47"/>
  <c r="AA68" i="47"/>
  <c r="AA67" i="47"/>
  <c r="AA66" i="47"/>
  <c r="AA65" i="47"/>
  <c r="AA64" i="47"/>
  <c r="F49" i="48" l="1"/>
  <c r="F50" i="48"/>
  <c r="F48" i="48"/>
  <c r="F47" i="48"/>
  <c r="AA72" i="47"/>
  <c r="F52" i="48" s="1"/>
  <c r="F30" i="48" l="1"/>
  <c r="F31" i="48"/>
  <c r="F29" i="48"/>
  <c r="F25" i="48"/>
  <c r="F26" i="48"/>
  <c r="F27" i="48"/>
  <c r="F28" i="48"/>
  <c r="F24" i="48"/>
  <c r="AA11" i="86" l="1"/>
  <c r="AA11" i="85"/>
  <c r="AA11" i="84"/>
  <c r="AA11" i="83"/>
  <c r="AA11" i="82"/>
  <c r="AA11" i="81"/>
  <c r="AA11" i="80"/>
  <c r="AA11" i="79"/>
  <c r="AA11" i="78"/>
  <c r="AA11" i="77"/>
  <c r="AA11" i="76"/>
  <c r="AA11" i="75"/>
  <c r="AA11" i="74"/>
  <c r="AA11" i="73"/>
  <c r="AA11" i="72"/>
  <c r="AA11" i="71"/>
  <c r="AA11" i="70"/>
  <c r="AA11" i="69"/>
  <c r="AA11" i="68"/>
  <c r="L29" i="48" l="1"/>
  <c r="L16" i="48"/>
  <c r="F34" i="48"/>
  <c r="F33" i="48"/>
  <c r="F20" i="48"/>
  <c r="F19" i="48"/>
  <c r="F18" i="48"/>
  <c r="F17" i="48"/>
  <c r="F16" i="48"/>
  <c r="F15" i="48"/>
  <c r="F14" i="48"/>
  <c r="F13" i="48" l="1"/>
  <c r="J59" i="86" l="1"/>
  <c r="H59" i="86"/>
  <c r="J58" i="86"/>
  <c r="H58" i="86"/>
  <c r="J57" i="86"/>
  <c r="H57" i="86"/>
  <c r="J56" i="86"/>
  <c r="H56" i="86"/>
  <c r="J55" i="86"/>
  <c r="H55" i="86"/>
  <c r="J54" i="86"/>
  <c r="H54" i="86"/>
  <c r="J53" i="86"/>
  <c r="H53" i="86"/>
  <c r="J52" i="86"/>
  <c r="H52" i="86"/>
  <c r="J51" i="86"/>
  <c r="H51" i="86"/>
  <c r="J50" i="86"/>
  <c r="H50" i="86"/>
  <c r="J49" i="86"/>
  <c r="H49" i="86"/>
  <c r="J48" i="86"/>
  <c r="H48" i="86"/>
  <c r="J47" i="86"/>
  <c r="H47" i="86"/>
  <c r="J46" i="86"/>
  <c r="H46" i="86"/>
  <c r="J45" i="86"/>
  <c r="H45" i="86"/>
  <c r="J44" i="86"/>
  <c r="H44" i="86"/>
  <c r="J43" i="86"/>
  <c r="H43" i="86"/>
  <c r="J42" i="86"/>
  <c r="H42" i="86"/>
  <c r="J41" i="86"/>
  <c r="H41" i="86"/>
  <c r="J40" i="86"/>
  <c r="H40" i="86"/>
  <c r="J39" i="86"/>
  <c r="H39" i="86"/>
  <c r="J38" i="86"/>
  <c r="H38" i="86"/>
  <c r="J37" i="86"/>
  <c r="H37" i="86"/>
  <c r="J36" i="86"/>
  <c r="H36" i="86"/>
  <c r="J35" i="86"/>
  <c r="H35" i="86"/>
  <c r="J34" i="86"/>
  <c r="H34" i="86"/>
  <c r="J33" i="86"/>
  <c r="H33" i="86"/>
  <c r="J32" i="86"/>
  <c r="H32" i="86"/>
  <c r="J31" i="86"/>
  <c r="H31" i="86"/>
  <c r="J30" i="86"/>
  <c r="H30" i="86"/>
  <c r="AA29" i="86"/>
  <c r="Z29" i="86"/>
  <c r="U29" i="86"/>
  <c r="T29" i="86"/>
  <c r="J29" i="86"/>
  <c r="H29" i="86"/>
  <c r="U28" i="86"/>
  <c r="T28" i="86"/>
  <c r="J28" i="86"/>
  <c r="H28" i="86"/>
  <c r="U27" i="86"/>
  <c r="T27" i="86"/>
  <c r="J27" i="86"/>
  <c r="H27" i="86"/>
  <c r="AA26" i="86"/>
  <c r="Z26" i="86"/>
  <c r="U26" i="86"/>
  <c r="T26" i="86"/>
  <c r="J26" i="86"/>
  <c r="J60" i="86" s="1"/>
  <c r="AA25" i="86"/>
  <c r="Z25" i="86"/>
  <c r="U25" i="86"/>
  <c r="T25" i="86"/>
  <c r="R21" i="86"/>
  <c r="O21" i="86"/>
  <c r="L21" i="86"/>
  <c r="R20" i="86"/>
  <c r="O20" i="86"/>
  <c r="L20" i="86"/>
  <c r="R19" i="86"/>
  <c r="O19" i="86"/>
  <c r="L19" i="86"/>
  <c r="I19" i="86"/>
  <c r="E19" i="86"/>
  <c r="R18" i="86"/>
  <c r="R22" i="86" s="1"/>
  <c r="O18" i="86"/>
  <c r="O22" i="86" s="1"/>
  <c r="L18" i="86"/>
  <c r="I18" i="86"/>
  <c r="E18" i="86"/>
  <c r="I17" i="86"/>
  <c r="E17" i="86"/>
  <c r="U14" i="86"/>
  <c r="R14" i="86"/>
  <c r="O14" i="86"/>
  <c r="L14" i="86"/>
  <c r="I14" i="86"/>
  <c r="E14" i="86"/>
  <c r="U13" i="86"/>
  <c r="R13" i="86"/>
  <c r="O13" i="86"/>
  <c r="L13" i="86"/>
  <c r="I13" i="86"/>
  <c r="E13" i="86"/>
  <c r="U12" i="86"/>
  <c r="R12" i="86"/>
  <c r="O12" i="86"/>
  <c r="L12" i="86"/>
  <c r="I12" i="86"/>
  <c r="E12" i="86"/>
  <c r="U11" i="86"/>
  <c r="R11" i="86"/>
  <c r="O11" i="86"/>
  <c r="L11" i="86"/>
  <c r="I11" i="86"/>
  <c r="E11" i="86"/>
  <c r="Z10" i="86"/>
  <c r="U10" i="86"/>
  <c r="R10" i="86"/>
  <c r="O10" i="86"/>
  <c r="L10" i="86"/>
  <c r="I10" i="86"/>
  <c r="E10" i="86"/>
  <c r="Z9" i="86"/>
  <c r="U9" i="86"/>
  <c r="R9" i="86"/>
  <c r="O9" i="86"/>
  <c r="L9" i="86"/>
  <c r="I9" i="86"/>
  <c r="E9" i="86"/>
  <c r="Z8" i="86"/>
  <c r="U8" i="86"/>
  <c r="R8" i="86"/>
  <c r="O8" i="86"/>
  <c r="L8" i="86"/>
  <c r="I8" i="86"/>
  <c r="E8" i="86"/>
  <c r="Z7" i="86"/>
  <c r="U7" i="86"/>
  <c r="R7" i="86"/>
  <c r="O7" i="86"/>
  <c r="L7" i="86"/>
  <c r="I7" i="86"/>
  <c r="E7" i="86"/>
  <c r="Z6" i="86"/>
  <c r="U6" i="86"/>
  <c r="R6" i="86"/>
  <c r="O6" i="86"/>
  <c r="L6" i="86"/>
  <c r="I6" i="86"/>
  <c r="I22" i="86" s="1"/>
  <c r="E6" i="86"/>
  <c r="E22" i="86" s="1"/>
  <c r="J59" i="85"/>
  <c r="H59" i="85"/>
  <c r="J58" i="85"/>
  <c r="H58" i="85"/>
  <c r="J57" i="85"/>
  <c r="H57" i="85"/>
  <c r="J56" i="85"/>
  <c r="H56" i="85"/>
  <c r="J55" i="85"/>
  <c r="H55" i="85"/>
  <c r="J54" i="85"/>
  <c r="H54" i="85"/>
  <c r="J53" i="85"/>
  <c r="H53" i="85"/>
  <c r="J52" i="85"/>
  <c r="H52" i="85"/>
  <c r="J51" i="85"/>
  <c r="H51" i="85"/>
  <c r="J50" i="85"/>
  <c r="H50" i="85"/>
  <c r="J49" i="85"/>
  <c r="H49" i="85"/>
  <c r="J48" i="85"/>
  <c r="H48" i="85"/>
  <c r="J47" i="85"/>
  <c r="H47" i="85"/>
  <c r="J46" i="85"/>
  <c r="H46" i="85"/>
  <c r="J45" i="85"/>
  <c r="H45" i="85"/>
  <c r="J44" i="85"/>
  <c r="H44" i="85"/>
  <c r="J43" i="85"/>
  <c r="H43" i="85"/>
  <c r="J42" i="85"/>
  <c r="H42" i="85"/>
  <c r="J41" i="85"/>
  <c r="H41" i="85"/>
  <c r="J40" i="85"/>
  <c r="H40" i="85"/>
  <c r="J39" i="85"/>
  <c r="H39" i="85"/>
  <c r="J38" i="85"/>
  <c r="H38" i="85"/>
  <c r="J37" i="85"/>
  <c r="H37" i="85"/>
  <c r="J36" i="85"/>
  <c r="H36" i="85"/>
  <c r="J35" i="85"/>
  <c r="H35" i="85"/>
  <c r="J34" i="85"/>
  <c r="H34" i="85"/>
  <c r="J33" i="85"/>
  <c r="H33" i="85"/>
  <c r="J32" i="85"/>
  <c r="H32" i="85"/>
  <c r="J31" i="85"/>
  <c r="H31" i="85"/>
  <c r="J30" i="85"/>
  <c r="H30" i="85"/>
  <c r="AA29" i="85"/>
  <c r="Z29" i="85"/>
  <c r="U29" i="85"/>
  <c r="T29" i="85"/>
  <c r="J29" i="85"/>
  <c r="H29" i="85"/>
  <c r="U28" i="85"/>
  <c r="T28" i="85"/>
  <c r="J28" i="85"/>
  <c r="H28" i="85"/>
  <c r="U27" i="85"/>
  <c r="T27" i="85"/>
  <c r="J27" i="85"/>
  <c r="H27" i="85"/>
  <c r="AA26" i="85"/>
  <c r="Z26" i="85"/>
  <c r="U26" i="85"/>
  <c r="T26" i="85"/>
  <c r="J26" i="85"/>
  <c r="J60" i="85" s="1"/>
  <c r="AA25" i="85"/>
  <c r="Z25" i="85"/>
  <c r="U25" i="85"/>
  <c r="T25" i="85"/>
  <c r="R21" i="85"/>
  <c r="O21" i="85"/>
  <c r="L21" i="85"/>
  <c r="R20" i="85"/>
  <c r="O20" i="85"/>
  <c r="L20" i="85"/>
  <c r="R19" i="85"/>
  <c r="O19" i="85"/>
  <c r="L19" i="85"/>
  <c r="I19" i="85"/>
  <c r="E19" i="85"/>
  <c r="R18" i="85"/>
  <c r="R22" i="85" s="1"/>
  <c r="O18" i="85"/>
  <c r="O22" i="85" s="1"/>
  <c r="L18" i="85"/>
  <c r="I18" i="85"/>
  <c r="E18" i="85"/>
  <c r="I17" i="85"/>
  <c r="E17" i="85"/>
  <c r="U14" i="85"/>
  <c r="R14" i="85"/>
  <c r="O14" i="85"/>
  <c r="L14" i="85"/>
  <c r="I14" i="85"/>
  <c r="E14" i="85"/>
  <c r="U13" i="85"/>
  <c r="R13" i="85"/>
  <c r="O13" i="85"/>
  <c r="L13" i="85"/>
  <c r="I13" i="85"/>
  <c r="E13" i="85"/>
  <c r="U12" i="85"/>
  <c r="R12" i="85"/>
  <c r="O12" i="85"/>
  <c r="L12" i="85"/>
  <c r="I12" i="85"/>
  <c r="E12" i="85"/>
  <c r="U11" i="85"/>
  <c r="R11" i="85"/>
  <c r="O11" i="85"/>
  <c r="L11" i="85"/>
  <c r="I11" i="85"/>
  <c r="E11" i="85"/>
  <c r="Z10" i="85"/>
  <c r="U10" i="85"/>
  <c r="R10" i="85"/>
  <c r="O10" i="85"/>
  <c r="L10" i="85"/>
  <c r="I10" i="85"/>
  <c r="E10" i="85"/>
  <c r="Z9" i="85"/>
  <c r="U9" i="85"/>
  <c r="R9" i="85"/>
  <c r="O9" i="85"/>
  <c r="L9" i="85"/>
  <c r="I9" i="85"/>
  <c r="E9" i="85"/>
  <c r="Z8" i="85"/>
  <c r="U8" i="85"/>
  <c r="R8" i="85"/>
  <c r="O8" i="85"/>
  <c r="L8" i="85"/>
  <c r="I8" i="85"/>
  <c r="E8" i="85"/>
  <c r="Z7" i="85"/>
  <c r="U7" i="85"/>
  <c r="R7" i="85"/>
  <c r="O7" i="85"/>
  <c r="L7" i="85"/>
  <c r="I7" i="85"/>
  <c r="E7" i="85"/>
  <c r="Z6" i="85"/>
  <c r="U6" i="85"/>
  <c r="R6" i="85"/>
  <c r="O6" i="85"/>
  <c r="L6" i="85"/>
  <c r="I6" i="85"/>
  <c r="I22" i="85" s="1"/>
  <c r="E6" i="85"/>
  <c r="E22" i="85" s="1"/>
  <c r="J59" i="84"/>
  <c r="H59" i="84"/>
  <c r="J58" i="84"/>
  <c r="H58" i="84"/>
  <c r="J57" i="84"/>
  <c r="H57" i="84"/>
  <c r="J56" i="84"/>
  <c r="H56" i="84"/>
  <c r="J55" i="84"/>
  <c r="H55" i="84"/>
  <c r="J54" i="84"/>
  <c r="H54" i="84"/>
  <c r="J53" i="84"/>
  <c r="H53" i="84"/>
  <c r="J52" i="84"/>
  <c r="H52" i="84"/>
  <c r="J51" i="84"/>
  <c r="H51" i="84"/>
  <c r="J50" i="84"/>
  <c r="H50" i="84"/>
  <c r="J49" i="84"/>
  <c r="H49" i="84"/>
  <c r="J48" i="84"/>
  <c r="H48" i="84"/>
  <c r="J47" i="84"/>
  <c r="H47" i="84"/>
  <c r="J46" i="84"/>
  <c r="H46" i="84"/>
  <c r="J45" i="84"/>
  <c r="H45" i="84"/>
  <c r="J44" i="84"/>
  <c r="H44" i="84"/>
  <c r="J43" i="84"/>
  <c r="H43" i="84"/>
  <c r="J42" i="84"/>
  <c r="H42" i="84"/>
  <c r="J41" i="84"/>
  <c r="H41" i="84"/>
  <c r="J40" i="84"/>
  <c r="H40" i="84"/>
  <c r="J39" i="84"/>
  <c r="H39" i="84"/>
  <c r="J38" i="84"/>
  <c r="H38" i="84"/>
  <c r="J37" i="84"/>
  <c r="H37" i="84"/>
  <c r="J36" i="84"/>
  <c r="H36" i="84"/>
  <c r="J35" i="84"/>
  <c r="H35" i="84"/>
  <c r="J34" i="84"/>
  <c r="H34" i="84"/>
  <c r="J33" i="84"/>
  <c r="H33" i="84"/>
  <c r="J32" i="84"/>
  <c r="H32" i="84"/>
  <c r="J31" i="84"/>
  <c r="H31" i="84"/>
  <c r="J30" i="84"/>
  <c r="H30" i="84"/>
  <c r="AA29" i="84"/>
  <c r="Z29" i="84"/>
  <c r="U29" i="84"/>
  <c r="T29" i="84"/>
  <c r="J29" i="84"/>
  <c r="H29" i="84"/>
  <c r="U28" i="84"/>
  <c r="T28" i="84"/>
  <c r="J28" i="84"/>
  <c r="H28" i="84"/>
  <c r="U27" i="84"/>
  <c r="T27" i="84"/>
  <c r="J27" i="84"/>
  <c r="H27" i="84"/>
  <c r="AA26" i="84"/>
  <c r="Z26" i="84"/>
  <c r="U26" i="84"/>
  <c r="T26" i="84"/>
  <c r="J26" i="84"/>
  <c r="J60" i="84" s="1"/>
  <c r="AA25" i="84"/>
  <c r="Z25" i="84"/>
  <c r="U25" i="84"/>
  <c r="T25" i="84"/>
  <c r="R21" i="84"/>
  <c r="O21" i="84"/>
  <c r="L21" i="84"/>
  <c r="R20" i="84"/>
  <c r="O20" i="84"/>
  <c r="L20" i="84"/>
  <c r="R19" i="84"/>
  <c r="O19" i="84"/>
  <c r="L19" i="84"/>
  <c r="I19" i="84"/>
  <c r="E19" i="84"/>
  <c r="R18" i="84"/>
  <c r="R22" i="84" s="1"/>
  <c r="O18" i="84"/>
  <c r="O22" i="84" s="1"/>
  <c r="L18" i="84"/>
  <c r="I18" i="84"/>
  <c r="E18" i="84"/>
  <c r="I17" i="84"/>
  <c r="E17" i="84"/>
  <c r="U14" i="84"/>
  <c r="R14" i="84"/>
  <c r="O14" i="84"/>
  <c r="L14" i="84"/>
  <c r="I14" i="84"/>
  <c r="E14" i="84"/>
  <c r="U13" i="84"/>
  <c r="R13" i="84"/>
  <c r="O13" i="84"/>
  <c r="L13" i="84"/>
  <c r="I13" i="84"/>
  <c r="E13" i="84"/>
  <c r="U12" i="84"/>
  <c r="R12" i="84"/>
  <c r="O12" i="84"/>
  <c r="L12" i="84"/>
  <c r="I12" i="84"/>
  <c r="E12" i="84"/>
  <c r="U11" i="84"/>
  <c r="R11" i="84"/>
  <c r="O11" i="84"/>
  <c r="L11" i="84"/>
  <c r="I11" i="84"/>
  <c r="E11" i="84"/>
  <c r="Z10" i="84"/>
  <c r="U10" i="84"/>
  <c r="R10" i="84"/>
  <c r="O10" i="84"/>
  <c r="L10" i="84"/>
  <c r="I10" i="84"/>
  <c r="E10" i="84"/>
  <c r="Z9" i="84"/>
  <c r="U9" i="84"/>
  <c r="R9" i="84"/>
  <c r="O9" i="84"/>
  <c r="L9" i="84"/>
  <c r="I9" i="84"/>
  <c r="E9" i="84"/>
  <c r="Z8" i="84"/>
  <c r="U8" i="84"/>
  <c r="R8" i="84"/>
  <c r="O8" i="84"/>
  <c r="L8" i="84"/>
  <c r="I8" i="84"/>
  <c r="E8" i="84"/>
  <c r="Z7" i="84"/>
  <c r="U7" i="84"/>
  <c r="R7" i="84"/>
  <c r="O7" i="84"/>
  <c r="L7" i="84"/>
  <c r="I7" i="84"/>
  <c r="E7" i="84"/>
  <c r="Z6" i="84"/>
  <c r="U6" i="84"/>
  <c r="R6" i="84"/>
  <c r="O6" i="84"/>
  <c r="L6" i="84"/>
  <c r="I6" i="84"/>
  <c r="I22" i="84" s="1"/>
  <c r="E6" i="84"/>
  <c r="E22" i="84" s="1"/>
  <c r="J59" i="83"/>
  <c r="H59" i="83"/>
  <c r="J58" i="83"/>
  <c r="H58" i="83"/>
  <c r="J57" i="83"/>
  <c r="H57" i="83"/>
  <c r="J56" i="83"/>
  <c r="H56" i="83"/>
  <c r="J55" i="83"/>
  <c r="H55" i="83"/>
  <c r="J54" i="83"/>
  <c r="H54" i="83"/>
  <c r="J53" i="83"/>
  <c r="H53" i="83"/>
  <c r="J52" i="83"/>
  <c r="H52" i="83"/>
  <c r="J51" i="83"/>
  <c r="H51" i="83"/>
  <c r="J50" i="83"/>
  <c r="H50" i="83"/>
  <c r="J49" i="83"/>
  <c r="H49" i="83"/>
  <c r="J48" i="83"/>
  <c r="H48" i="83"/>
  <c r="J47" i="83"/>
  <c r="H47" i="83"/>
  <c r="J46" i="83"/>
  <c r="H46" i="83"/>
  <c r="J45" i="83"/>
  <c r="H45" i="83"/>
  <c r="J44" i="83"/>
  <c r="H44" i="83"/>
  <c r="J43" i="83"/>
  <c r="H43" i="83"/>
  <c r="J42" i="83"/>
  <c r="H42" i="83"/>
  <c r="J41" i="83"/>
  <c r="H41" i="83"/>
  <c r="J40" i="83"/>
  <c r="H40" i="83"/>
  <c r="J39" i="83"/>
  <c r="H39" i="83"/>
  <c r="J38" i="83"/>
  <c r="H38" i="83"/>
  <c r="J37" i="83"/>
  <c r="H37" i="83"/>
  <c r="J36" i="83"/>
  <c r="H36" i="83"/>
  <c r="J35" i="83"/>
  <c r="H35" i="83"/>
  <c r="J34" i="83"/>
  <c r="H34" i="83"/>
  <c r="J33" i="83"/>
  <c r="H33" i="83"/>
  <c r="J32" i="83"/>
  <c r="H32" i="83"/>
  <c r="J31" i="83"/>
  <c r="H31" i="83"/>
  <c r="J30" i="83"/>
  <c r="H30" i="83"/>
  <c r="AA29" i="83"/>
  <c r="Z29" i="83"/>
  <c r="U29" i="83"/>
  <c r="T29" i="83"/>
  <c r="J29" i="83"/>
  <c r="H29" i="83"/>
  <c r="U28" i="83"/>
  <c r="T28" i="83"/>
  <c r="J28" i="83"/>
  <c r="H28" i="83"/>
  <c r="U27" i="83"/>
  <c r="T27" i="83"/>
  <c r="J27" i="83"/>
  <c r="H27" i="83"/>
  <c r="AA26" i="83"/>
  <c r="Z26" i="83"/>
  <c r="U26" i="83"/>
  <c r="T26" i="83"/>
  <c r="J26" i="83"/>
  <c r="J60" i="83" s="1"/>
  <c r="AA25" i="83"/>
  <c r="Z25" i="83"/>
  <c r="U25" i="83"/>
  <c r="T25" i="83"/>
  <c r="R21" i="83"/>
  <c r="O21" i="83"/>
  <c r="L21" i="83"/>
  <c r="R20" i="83"/>
  <c r="O20" i="83"/>
  <c r="L20" i="83"/>
  <c r="R19" i="83"/>
  <c r="O19" i="83"/>
  <c r="L19" i="83"/>
  <c r="I19" i="83"/>
  <c r="E19" i="83"/>
  <c r="R18" i="83"/>
  <c r="R22" i="83" s="1"/>
  <c r="O18" i="83"/>
  <c r="O22" i="83" s="1"/>
  <c r="L18" i="83"/>
  <c r="I18" i="83"/>
  <c r="E18" i="83"/>
  <c r="I17" i="83"/>
  <c r="E17" i="83"/>
  <c r="U14" i="83"/>
  <c r="R14" i="83"/>
  <c r="O14" i="83"/>
  <c r="L14" i="83"/>
  <c r="I14" i="83"/>
  <c r="E14" i="83"/>
  <c r="U13" i="83"/>
  <c r="R13" i="83"/>
  <c r="O13" i="83"/>
  <c r="L13" i="83"/>
  <c r="I13" i="83"/>
  <c r="E13" i="83"/>
  <c r="U12" i="83"/>
  <c r="R12" i="83"/>
  <c r="O12" i="83"/>
  <c r="L12" i="83"/>
  <c r="I12" i="83"/>
  <c r="E12" i="83"/>
  <c r="U11" i="83"/>
  <c r="R11" i="83"/>
  <c r="O11" i="83"/>
  <c r="L11" i="83"/>
  <c r="I11" i="83"/>
  <c r="E11" i="83"/>
  <c r="Z10" i="83"/>
  <c r="U10" i="83"/>
  <c r="R10" i="83"/>
  <c r="O10" i="83"/>
  <c r="L10" i="83"/>
  <c r="I10" i="83"/>
  <c r="E10" i="83"/>
  <c r="Z9" i="83"/>
  <c r="U9" i="83"/>
  <c r="R9" i="83"/>
  <c r="O9" i="83"/>
  <c r="L9" i="83"/>
  <c r="I9" i="83"/>
  <c r="E9" i="83"/>
  <c r="Z8" i="83"/>
  <c r="U8" i="83"/>
  <c r="R8" i="83"/>
  <c r="O8" i="83"/>
  <c r="L8" i="83"/>
  <c r="I8" i="83"/>
  <c r="E8" i="83"/>
  <c r="Z7" i="83"/>
  <c r="U7" i="83"/>
  <c r="R7" i="83"/>
  <c r="O7" i="83"/>
  <c r="L7" i="83"/>
  <c r="I7" i="83"/>
  <c r="E7" i="83"/>
  <c r="Z6" i="83"/>
  <c r="U6" i="83"/>
  <c r="R6" i="83"/>
  <c r="O6" i="83"/>
  <c r="L6" i="83"/>
  <c r="I6" i="83"/>
  <c r="I22" i="83" s="1"/>
  <c r="E6" i="83"/>
  <c r="E22" i="83" s="1"/>
  <c r="J59" i="82"/>
  <c r="H59" i="82"/>
  <c r="J58" i="82"/>
  <c r="H58" i="82"/>
  <c r="J57" i="82"/>
  <c r="H57" i="82"/>
  <c r="J56" i="82"/>
  <c r="H56" i="82"/>
  <c r="J55" i="82"/>
  <c r="H55" i="82"/>
  <c r="J54" i="82"/>
  <c r="H54" i="82"/>
  <c r="J53" i="82"/>
  <c r="H53" i="82"/>
  <c r="J52" i="82"/>
  <c r="H52" i="82"/>
  <c r="J51" i="82"/>
  <c r="H51" i="82"/>
  <c r="J50" i="82"/>
  <c r="H50" i="82"/>
  <c r="J49" i="82"/>
  <c r="H49" i="82"/>
  <c r="J48" i="82"/>
  <c r="H48" i="82"/>
  <c r="J47" i="82"/>
  <c r="H47" i="82"/>
  <c r="J46" i="82"/>
  <c r="H46" i="82"/>
  <c r="J45" i="82"/>
  <c r="H45" i="82"/>
  <c r="J44" i="82"/>
  <c r="H44" i="82"/>
  <c r="J43" i="82"/>
  <c r="H43" i="82"/>
  <c r="J42" i="82"/>
  <c r="H42" i="82"/>
  <c r="J41" i="82"/>
  <c r="H41" i="82"/>
  <c r="J40" i="82"/>
  <c r="H40" i="82"/>
  <c r="J39" i="82"/>
  <c r="H39" i="82"/>
  <c r="J38" i="82"/>
  <c r="H38" i="82"/>
  <c r="J37" i="82"/>
  <c r="H37" i="82"/>
  <c r="J36" i="82"/>
  <c r="H36" i="82"/>
  <c r="J35" i="82"/>
  <c r="H35" i="82"/>
  <c r="J34" i="82"/>
  <c r="H34" i="82"/>
  <c r="J33" i="82"/>
  <c r="H33" i="82"/>
  <c r="J32" i="82"/>
  <c r="H32" i="82"/>
  <c r="J31" i="82"/>
  <c r="H31" i="82"/>
  <c r="J30" i="82"/>
  <c r="H30" i="82"/>
  <c r="AA29" i="82"/>
  <c r="Z29" i="82"/>
  <c r="U29" i="82"/>
  <c r="T29" i="82"/>
  <c r="J29" i="82"/>
  <c r="H29" i="82"/>
  <c r="U28" i="82"/>
  <c r="T28" i="82"/>
  <c r="J28" i="82"/>
  <c r="H28" i="82"/>
  <c r="U27" i="82"/>
  <c r="T27" i="82"/>
  <c r="J27" i="82"/>
  <c r="H27" i="82"/>
  <c r="AA26" i="82"/>
  <c r="Z26" i="82"/>
  <c r="U26" i="82"/>
  <c r="T26" i="82"/>
  <c r="J26" i="82"/>
  <c r="J60" i="82" s="1"/>
  <c r="AA25" i="82"/>
  <c r="Z25" i="82"/>
  <c r="U25" i="82"/>
  <c r="T25" i="82"/>
  <c r="R21" i="82"/>
  <c r="O21" i="82"/>
  <c r="L21" i="82"/>
  <c r="R20" i="82"/>
  <c r="O20" i="82"/>
  <c r="L20" i="82"/>
  <c r="R19" i="82"/>
  <c r="O19" i="82"/>
  <c r="L19" i="82"/>
  <c r="I19" i="82"/>
  <c r="E19" i="82"/>
  <c r="R18" i="82"/>
  <c r="R22" i="82" s="1"/>
  <c r="O18" i="82"/>
  <c r="O22" i="82" s="1"/>
  <c r="L18" i="82"/>
  <c r="I18" i="82"/>
  <c r="E18" i="82"/>
  <c r="I17" i="82"/>
  <c r="E17" i="82"/>
  <c r="U14" i="82"/>
  <c r="R14" i="82"/>
  <c r="O14" i="82"/>
  <c r="L14" i="82"/>
  <c r="I14" i="82"/>
  <c r="E14" i="82"/>
  <c r="U13" i="82"/>
  <c r="R13" i="82"/>
  <c r="O13" i="82"/>
  <c r="L13" i="82"/>
  <c r="I13" i="82"/>
  <c r="E13" i="82"/>
  <c r="U12" i="82"/>
  <c r="R12" i="82"/>
  <c r="O12" i="82"/>
  <c r="L12" i="82"/>
  <c r="I12" i="82"/>
  <c r="E12" i="82"/>
  <c r="U11" i="82"/>
  <c r="R11" i="82"/>
  <c r="O11" i="82"/>
  <c r="L11" i="82"/>
  <c r="I11" i="82"/>
  <c r="E11" i="82"/>
  <c r="Z10" i="82"/>
  <c r="U10" i="82"/>
  <c r="R10" i="82"/>
  <c r="O10" i="82"/>
  <c r="L10" i="82"/>
  <c r="I10" i="82"/>
  <c r="E10" i="82"/>
  <c r="Z9" i="82"/>
  <c r="U9" i="82"/>
  <c r="R9" i="82"/>
  <c r="O9" i="82"/>
  <c r="L9" i="82"/>
  <c r="I9" i="82"/>
  <c r="E9" i="82"/>
  <c r="Z8" i="82"/>
  <c r="U8" i="82"/>
  <c r="R8" i="82"/>
  <c r="O8" i="82"/>
  <c r="L8" i="82"/>
  <c r="I8" i="82"/>
  <c r="E8" i="82"/>
  <c r="Z7" i="82"/>
  <c r="U7" i="82"/>
  <c r="R7" i="82"/>
  <c r="O7" i="82"/>
  <c r="L7" i="82"/>
  <c r="I7" i="82"/>
  <c r="E7" i="82"/>
  <c r="Z6" i="82"/>
  <c r="U6" i="82"/>
  <c r="R6" i="82"/>
  <c r="O6" i="82"/>
  <c r="L6" i="82"/>
  <c r="I6" i="82"/>
  <c r="I22" i="82" s="1"/>
  <c r="E6" i="82"/>
  <c r="E22" i="82" s="1"/>
  <c r="J59" i="81"/>
  <c r="H59" i="81"/>
  <c r="J58" i="81"/>
  <c r="H58" i="81"/>
  <c r="J57" i="81"/>
  <c r="H57" i="81"/>
  <c r="J56" i="81"/>
  <c r="H56" i="81"/>
  <c r="J55" i="81"/>
  <c r="H55" i="81"/>
  <c r="J54" i="81"/>
  <c r="H54" i="81"/>
  <c r="J53" i="81"/>
  <c r="H53" i="81"/>
  <c r="J52" i="81"/>
  <c r="H52" i="81"/>
  <c r="J51" i="81"/>
  <c r="H51" i="81"/>
  <c r="J50" i="81"/>
  <c r="H50" i="81"/>
  <c r="J49" i="81"/>
  <c r="H49" i="81"/>
  <c r="J48" i="81"/>
  <c r="H48" i="81"/>
  <c r="J47" i="81"/>
  <c r="H47" i="81"/>
  <c r="J46" i="81"/>
  <c r="H46" i="81"/>
  <c r="J45" i="81"/>
  <c r="H45" i="81"/>
  <c r="J44" i="81"/>
  <c r="H44" i="81"/>
  <c r="J43" i="81"/>
  <c r="H43" i="81"/>
  <c r="J42" i="81"/>
  <c r="H42" i="81"/>
  <c r="J41" i="81"/>
  <c r="H41" i="81"/>
  <c r="J40" i="81"/>
  <c r="H40" i="81"/>
  <c r="J39" i="81"/>
  <c r="H39" i="81"/>
  <c r="J38" i="81"/>
  <c r="H38" i="81"/>
  <c r="J37" i="81"/>
  <c r="H37" i="81"/>
  <c r="J36" i="81"/>
  <c r="H36" i="81"/>
  <c r="J35" i="81"/>
  <c r="H35" i="81"/>
  <c r="J34" i="81"/>
  <c r="H34" i="81"/>
  <c r="J33" i="81"/>
  <c r="H33" i="81"/>
  <c r="J32" i="81"/>
  <c r="H32" i="81"/>
  <c r="J31" i="81"/>
  <c r="H31" i="81"/>
  <c r="J30" i="81"/>
  <c r="H30" i="81"/>
  <c r="AA29" i="81"/>
  <c r="Z29" i="81"/>
  <c r="U29" i="81"/>
  <c r="T29" i="81"/>
  <c r="J29" i="81"/>
  <c r="H29" i="81"/>
  <c r="U28" i="81"/>
  <c r="T28" i="81"/>
  <c r="J28" i="81"/>
  <c r="H28" i="81"/>
  <c r="U27" i="81"/>
  <c r="T27" i="81"/>
  <c r="J27" i="81"/>
  <c r="H27" i="81"/>
  <c r="AA26" i="81"/>
  <c r="Z26" i="81"/>
  <c r="U26" i="81"/>
  <c r="T26" i="81"/>
  <c r="J26" i="81"/>
  <c r="J60" i="81" s="1"/>
  <c r="AA25" i="81"/>
  <c r="Z25" i="81"/>
  <c r="U25" i="81"/>
  <c r="T25" i="81"/>
  <c r="R21" i="81"/>
  <c r="O21" i="81"/>
  <c r="L21" i="81"/>
  <c r="R20" i="81"/>
  <c r="O20" i="81"/>
  <c r="L20" i="81"/>
  <c r="R19" i="81"/>
  <c r="O19" i="81"/>
  <c r="L19" i="81"/>
  <c r="I19" i="81"/>
  <c r="E19" i="81"/>
  <c r="R18" i="81"/>
  <c r="R22" i="81" s="1"/>
  <c r="O18" i="81"/>
  <c r="O22" i="81" s="1"/>
  <c r="L18" i="81"/>
  <c r="I18" i="81"/>
  <c r="E18" i="81"/>
  <c r="I17" i="81"/>
  <c r="E17" i="81"/>
  <c r="U14" i="81"/>
  <c r="R14" i="81"/>
  <c r="O14" i="81"/>
  <c r="L14" i="81"/>
  <c r="I14" i="81"/>
  <c r="E14" i="81"/>
  <c r="U13" i="81"/>
  <c r="R13" i="81"/>
  <c r="O13" i="81"/>
  <c r="L13" i="81"/>
  <c r="I13" i="81"/>
  <c r="E13" i="81"/>
  <c r="U12" i="81"/>
  <c r="R12" i="81"/>
  <c r="O12" i="81"/>
  <c r="L12" i="81"/>
  <c r="I12" i="81"/>
  <c r="E12" i="81"/>
  <c r="U11" i="81"/>
  <c r="R11" i="81"/>
  <c r="O11" i="81"/>
  <c r="L11" i="81"/>
  <c r="I11" i="81"/>
  <c r="E11" i="81"/>
  <c r="Z10" i="81"/>
  <c r="U10" i="81"/>
  <c r="R10" i="81"/>
  <c r="O10" i="81"/>
  <c r="L10" i="81"/>
  <c r="I10" i="81"/>
  <c r="E10" i="81"/>
  <c r="Z9" i="81"/>
  <c r="U9" i="81"/>
  <c r="R9" i="81"/>
  <c r="O9" i="81"/>
  <c r="L9" i="81"/>
  <c r="I9" i="81"/>
  <c r="E9" i="81"/>
  <c r="Z8" i="81"/>
  <c r="U8" i="81"/>
  <c r="R8" i="81"/>
  <c r="O8" i="81"/>
  <c r="L8" i="81"/>
  <c r="I8" i="81"/>
  <c r="E8" i="81"/>
  <c r="Z7" i="81"/>
  <c r="U7" i="81"/>
  <c r="R7" i="81"/>
  <c r="O7" i="81"/>
  <c r="L7" i="81"/>
  <c r="I7" i="81"/>
  <c r="E7" i="81"/>
  <c r="Z6" i="81"/>
  <c r="U6" i="81"/>
  <c r="R6" i="81"/>
  <c r="O6" i="81"/>
  <c r="L6" i="81"/>
  <c r="I6" i="81"/>
  <c r="I22" i="81" s="1"/>
  <c r="E6" i="81"/>
  <c r="E22" i="81" s="1"/>
  <c r="J59" i="80"/>
  <c r="H59" i="80"/>
  <c r="J58" i="80"/>
  <c r="H58" i="80"/>
  <c r="J57" i="80"/>
  <c r="H57" i="80"/>
  <c r="J56" i="80"/>
  <c r="H56" i="80"/>
  <c r="J55" i="80"/>
  <c r="H55" i="80"/>
  <c r="J54" i="80"/>
  <c r="H54" i="80"/>
  <c r="J53" i="80"/>
  <c r="H53" i="80"/>
  <c r="J52" i="80"/>
  <c r="H52" i="80"/>
  <c r="J51" i="80"/>
  <c r="H51" i="80"/>
  <c r="J50" i="80"/>
  <c r="H50" i="80"/>
  <c r="J49" i="80"/>
  <c r="H49" i="80"/>
  <c r="J48" i="80"/>
  <c r="H48" i="80"/>
  <c r="J47" i="80"/>
  <c r="H47" i="80"/>
  <c r="J46" i="80"/>
  <c r="H46" i="80"/>
  <c r="J45" i="80"/>
  <c r="H45" i="80"/>
  <c r="J44" i="80"/>
  <c r="H44" i="80"/>
  <c r="J43" i="80"/>
  <c r="H43" i="80"/>
  <c r="J42" i="80"/>
  <c r="H42" i="80"/>
  <c r="J41" i="80"/>
  <c r="H41" i="80"/>
  <c r="J40" i="80"/>
  <c r="H40" i="80"/>
  <c r="J39" i="80"/>
  <c r="H39" i="80"/>
  <c r="J38" i="80"/>
  <c r="H38" i="80"/>
  <c r="J37" i="80"/>
  <c r="H37" i="80"/>
  <c r="J36" i="80"/>
  <c r="H36" i="80"/>
  <c r="J35" i="80"/>
  <c r="H35" i="80"/>
  <c r="J34" i="80"/>
  <c r="H34" i="80"/>
  <c r="J33" i="80"/>
  <c r="H33" i="80"/>
  <c r="J32" i="80"/>
  <c r="H32" i="80"/>
  <c r="J31" i="80"/>
  <c r="H31" i="80"/>
  <c r="J30" i="80"/>
  <c r="H30" i="80"/>
  <c r="AA29" i="80"/>
  <c r="Z29" i="80"/>
  <c r="U29" i="80"/>
  <c r="T29" i="80"/>
  <c r="J29" i="80"/>
  <c r="H29" i="80"/>
  <c r="U28" i="80"/>
  <c r="T28" i="80"/>
  <c r="J28" i="80"/>
  <c r="H28" i="80"/>
  <c r="U27" i="80"/>
  <c r="T27" i="80"/>
  <c r="J27" i="80"/>
  <c r="H27" i="80"/>
  <c r="AA26" i="80"/>
  <c r="Z26" i="80"/>
  <c r="U26" i="80"/>
  <c r="T26" i="80"/>
  <c r="J26" i="80"/>
  <c r="J60" i="80" s="1"/>
  <c r="AA25" i="80"/>
  <c r="Z25" i="80"/>
  <c r="U25" i="80"/>
  <c r="T25" i="80"/>
  <c r="R21" i="80"/>
  <c r="O21" i="80"/>
  <c r="L21" i="80"/>
  <c r="R20" i="80"/>
  <c r="O20" i="80"/>
  <c r="L20" i="80"/>
  <c r="R19" i="80"/>
  <c r="O19" i="80"/>
  <c r="L19" i="80"/>
  <c r="I19" i="80"/>
  <c r="E19" i="80"/>
  <c r="R18" i="80"/>
  <c r="R22" i="80" s="1"/>
  <c r="O18" i="80"/>
  <c r="O22" i="80" s="1"/>
  <c r="L18" i="80"/>
  <c r="I18" i="80"/>
  <c r="E18" i="80"/>
  <c r="I17" i="80"/>
  <c r="E17" i="80"/>
  <c r="U14" i="80"/>
  <c r="R14" i="80"/>
  <c r="O14" i="80"/>
  <c r="L14" i="80"/>
  <c r="I14" i="80"/>
  <c r="E14" i="80"/>
  <c r="U13" i="80"/>
  <c r="R13" i="80"/>
  <c r="O13" i="80"/>
  <c r="L13" i="80"/>
  <c r="I13" i="80"/>
  <c r="E13" i="80"/>
  <c r="U12" i="80"/>
  <c r="R12" i="80"/>
  <c r="O12" i="80"/>
  <c r="L12" i="80"/>
  <c r="I12" i="80"/>
  <c r="E12" i="80"/>
  <c r="U11" i="80"/>
  <c r="R11" i="80"/>
  <c r="O11" i="80"/>
  <c r="L11" i="80"/>
  <c r="I11" i="80"/>
  <c r="E11" i="80"/>
  <c r="Z10" i="80"/>
  <c r="U10" i="80"/>
  <c r="R10" i="80"/>
  <c r="O10" i="80"/>
  <c r="L10" i="80"/>
  <c r="I10" i="80"/>
  <c r="E10" i="80"/>
  <c r="Z9" i="80"/>
  <c r="U9" i="80"/>
  <c r="R9" i="80"/>
  <c r="O9" i="80"/>
  <c r="L9" i="80"/>
  <c r="I9" i="80"/>
  <c r="E9" i="80"/>
  <c r="Z8" i="80"/>
  <c r="U8" i="80"/>
  <c r="R8" i="80"/>
  <c r="O8" i="80"/>
  <c r="L8" i="80"/>
  <c r="I8" i="80"/>
  <c r="E8" i="80"/>
  <c r="Z7" i="80"/>
  <c r="U7" i="80"/>
  <c r="R7" i="80"/>
  <c r="O7" i="80"/>
  <c r="L7" i="80"/>
  <c r="I7" i="80"/>
  <c r="E7" i="80"/>
  <c r="Z6" i="80"/>
  <c r="U6" i="80"/>
  <c r="R6" i="80"/>
  <c r="O6" i="80"/>
  <c r="L6" i="80"/>
  <c r="I6" i="80"/>
  <c r="I22" i="80" s="1"/>
  <c r="E6" i="80"/>
  <c r="E22" i="80" s="1"/>
  <c r="J59" i="79"/>
  <c r="H59" i="79"/>
  <c r="J58" i="79"/>
  <c r="H58" i="79"/>
  <c r="J57" i="79"/>
  <c r="H57" i="79"/>
  <c r="J56" i="79"/>
  <c r="H56" i="79"/>
  <c r="J55" i="79"/>
  <c r="H55" i="79"/>
  <c r="J54" i="79"/>
  <c r="H54" i="79"/>
  <c r="J53" i="79"/>
  <c r="H53" i="79"/>
  <c r="J52" i="79"/>
  <c r="H52" i="79"/>
  <c r="J51" i="79"/>
  <c r="H51" i="79"/>
  <c r="J50" i="79"/>
  <c r="H50" i="79"/>
  <c r="J49" i="79"/>
  <c r="H49" i="79"/>
  <c r="J48" i="79"/>
  <c r="H48" i="79"/>
  <c r="J47" i="79"/>
  <c r="H47" i="79"/>
  <c r="J46" i="79"/>
  <c r="H46" i="79"/>
  <c r="J45" i="79"/>
  <c r="H45" i="79"/>
  <c r="J44" i="79"/>
  <c r="H44" i="79"/>
  <c r="J43" i="79"/>
  <c r="H43" i="79"/>
  <c r="J42" i="79"/>
  <c r="H42" i="79"/>
  <c r="J41" i="79"/>
  <c r="H41" i="79"/>
  <c r="J40" i="79"/>
  <c r="H40" i="79"/>
  <c r="J39" i="79"/>
  <c r="H39" i="79"/>
  <c r="J38" i="79"/>
  <c r="H38" i="79"/>
  <c r="J37" i="79"/>
  <c r="H37" i="79"/>
  <c r="J36" i="79"/>
  <c r="H36" i="79"/>
  <c r="J35" i="79"/>
  <c r="H35" i="79"/>
  <c r="J34" i="79"/>
  <c r="H34" i="79"/>
  <c r="J33" i="79"/>
  <c r="H33" i="79"/>
  <c r="J32" i="79"/>
  <c r="H32" i="79"/>
  <c r="J31" i="79"/>
  <c r="H31" i="79"/>
  <c r="J30" i="79"/>
  <c r="H30" i="79"/>
  <c r="AA29" i="79"/>
  <c r="Z29" i="79"/>
  <c r="U29" i="79"/>
  <c r="T29" i="79"/>
  <c r="J29" i="79"/>
  <c r="H29" i="79"/>
  <c r="U28" i="79"/>
  <c r="T28" i="79"/>
  <c r="J28" i="79"/>
  <c r="H28" i="79"/>
  <c r="U27" i="79"/>
  <c r="T27" i="79"/>
  <c r="J27" i="79"/>
  <c r="H27" i="79"/>
  <c r="AA26" i="79"/>
  <c r="Z26" i="79"/>
  <c r="U26" i="79"/>
  <c r="T26" i="79"/>
  <c r="J26" i="79"/>
  <c r="J60" i="79" s="1"/>
  <c r="AA25" i="79"/>
  <c r="Z25" i="79"/>
  <c r="U25" i="79"/>
  <c r="T25" i="79"/>
  <c r="R21" i="79"/>
  <c r="O21" i="79"/>
  <c r="L21" i="79"/>
  <c r="R20" i="79"/>
  <c r="O20" i="79"/>
  <c r="L20" i="79"/>
  <c r="R19" i="79"/>
  <c r="O19" i="79"/>
  <c r="L19" i="79"/>
  <c r="I19" i="79"/>
  <c r="E19" i="79"/>
  <c r="R18" i="79"/>
  <c r="R22" i="79" s="1"/>
  <c r="O18" i="79"/>
  <c r="O22" i="79" s="1"/>
  <c r="L18" i="79"/>
  <c r="I18" i="79"/>
  <c r="E18" i="79"/>
  <c r="I17" i="79"/>
  <c r="E17" i="79"/>
  <c r="U14" i="79"/>
  <c r="R14" i="79"/>
  <c r="O14" i="79"/>
  <c r="L14" i="79"/>
  <c r="I14" i="79"/>
  <c r="E14" i="79"/>
  <c r="U13" i="79"/>
  <c r="R13" i="79"/>
  <c r="O13" i="79"/>
  <c r="L13" i="79"/>
  <c r="I13" i="79"/>
  <c r="E13" i="79"/>
  <c r="U12" i="79"/>
  <c r="R12" i="79"/>
  <c r="O12" i="79"/>
  <c r="L12" i="79"/>
  <c r="I12" i="79"/>
  <c r="E12" i="79"/>
  <c r="U11" i="79"/>
  <c r="R11" i="79"/>
  <c r="O11" i="79"/>
  <c r="L11" i="79"/>
  <c r="I11" i="79"/>
  <c r="E11" i="79"/>
  <c r="Z10" i="79"/>
  <c r="U10" i="79"/>
  <c r="R10" i="79"/>
  <c r="O10" i="79"/>
  <c r="L10" i="79"/>
  <c r="I10" i="79"/>
  <c r="E10" i="79"/>
  <c r="Z9" i="79"/>
  <c r="U9" i="79"/>
  <c r="R9" i="79"/>
  <c r="O9" i="79"/>
  <c r="L9" i="79"/>
  <c r="I9" i="79"/>
  <c r="E9" i="79"/>
  <c r="Z8" i="79"/>
  <c r="U8" i="79"/>
  <c r="R8" i="79"/>
  <c r="O8" i="79"/>
  <c r="L8" i="79"/>
  <c r="I8" i="79"/>
  <c r="E8" i="79"/>
  <c r="Z7" i="79"/>
  <c r="U7" i="79"/>
  <c r="R7" i="79"/>
  <c r="O7" i="79"/>
  <c r="L7" i="79"/>
  <c r="I7" i="79"/>
  <c r="E7" i="79"/>
  <c r="Z6" i="79"/>
  <c r="U6" i="79"/>
  <c r="R6" i="79"/>
  <c r="O6" i="79"/>
  <c r="L6" i="79"/>
  <c r="I6" i="79"/>
  <c r="I22" i="79" s="1"/>
  <c r="E6" i="79"/>
  <c r="E22" i="79" s="1"/>
  <c r="J59" i="78"/>
  <c r="H59" i="78"/>
  <c r="J58" i="78"/>
  <c r="H58" i="78"/>
  <c r="J57" i="78"/>
  <c r="H57" i="78"/>
  <c r="J56" i="78"/>
  <c r="H56" i="78"/>
  <c r="J55" i="78"/>
  <c r="H55" i="78"/>
  <c r="J54" i="78"/>
  <c r="H54" i="78"/>
  <c r="J53" i="78"/>
  <c r="H53" i="78"/>
  <c r="J52" i="78"/>
  <c r="H52" i="78"/>
  <c r="J51" i="78"/>
  <c r="H51" i="78"/>
  <c r="J50" i="78"/>
  <c r="H50" i="78"/>
  <c r="J49" i="78"/>
  <c r="H49" i="78"/>
  <c r="J48" i="78"/>
  <c r="H48" i="78"/>
  <c r="J47" i="78"/>
  <c r="H47" i="78"/>
  <c r="J46" i="78"/>
  <c r="H46" i="78"/>
  <c r="J45" i="78"/>
  <c r="H45" i="78"/>
  <c r="J44" i="78"/>
  <c r="H44" i="78"/>
  <c r="J43" i="78"/>
  <c r="H43" i="78"/>
  <c r="J42" i="78"/>
  <c r="H42" i="78"/>
  <c r="J41" i="78"/>
  <c r="H41" i="78"/>
  <c r="J40" i="78"/>
  <c r="H40" i="78"/>
  <c r="J39" i="78"/>
  <c r="H39" i="78"/>
  <c r="J38" i="78"/>
  <c r="H38" i="78"/>
  <c r="J37" i="78"/>
  <c r="H37" i="78"/>
  <c r="J36" i="78"/>
  <c r="H36" i="78"/>
  <c r="J35" i="78"/>
  <c r="H35" i="78"/>
  <c r="J34" i="78"/>
  <c r="H34" i="78"/>
  <c r="J33" i="78"/>
  <c r="H33" i="78"/>
  <c r="J32" i="78"/>
  <c r="H32" i="78"/>
  <c r="J31" i="78"/>
  <c r="H31" i="78"/>
  <c r="J30" i="78"/>
  <c r="H30" i="78"/>
  <c r="AA29" i="78"/>
  <c r="Z29" i="78"/>
  <c r="U29" i="78"/>
  <c r="T29" i="78"/>
  <c r="J29" i="78"/>
  <c r="H29" i="78"/>
  <c r="U28" i="78"/>
  <c r="T28" i="78"/>
  <c r="J28" i="78"/>
  <c r="H28" i="78"/>
  <c r="U27" i="78"/>
  <c r="T27" i="78"/>
  <c r="J27" i="78"/>
  <c r="H27" i="78"/>
  <c r="AA26" i="78"/>
  <c r="Z26" i="78"/>
  <c r="U26" i="78"/>
  <c r="T26" i="78"/>
  <c r="J26" i="78"/>
  <c r="J60" i="78" s="1"/>
  <c r="AA25" i="78"/>
  <c r="Z25" i="78"/>
  <c r="U25" i="78"/>
  <c r="T25" i="78"/>
  <c r="R21" i="78"/>
  <c r="O21" i="78"/>
  <c r="L21" i="78"/>
  <c r="R20" i="78"/>
  <c r="O20" i="78"/>
  <c r="L20" i="78"/>
  <c r="R19" i="78"/>
  <c r="O19" i="78"/>
  <c r="L19" i="78"/>
  <c r="I19" i="78"/>
  <c r="E19" i="78"/>
  <c r="R18" i="78"/>
  <c r="R22" i="78" s="1"/>
  <c r="O18" i="78"/>
  <c r="O22" i="78" s="1"/>
  <c r="L18" i="78"/>
  <c r="I18" i="78"/>
  <c r="E18" i="78"/>
  <c r="I17" i="78"/>
  <c r="E17" i="78"/>
  <c r="U14" i="78"/>
  <c r="R14" i="78"/>
  <c r="O14" i="78"/>
  <c r="L14" i="78"/>
  <c r="I14" i="78"/>
  <c r="E14" i="78"/>
  <c r="U13" i="78"/>
  <c r="R13" i="78"/>
  <c r="O13" i="78"/>
  <c r="L13" i="78"/>
  <c r="I13" i="78"/>
  <c r="E13" i="78"/>
  <c r="U12" i="78"/>
  <c r="R12" i="78"/>
  <c r="O12" i="78"/>
  <c r="L12" i="78"/>
  <c r="I12" i="78"/>
  <c r="E12" i="78"/>
  <c r="U11" i="78"/>
  <c r="R11" i="78"/>
  <c r="O11" i="78"/>
  <c r="L11" i="78"/>
  <c r="I11" i="78"/>
  <c r="E11" i="78"/>
  <c r="Z10" i="78"/>
  <c r="U10" i="78"/>
  <c r="R10" i="78"/>
  <c r="O10" i="78"/>
  <c r="L10" i="78"/>
  <c r="I10" i="78"/>
  <c r="E10" i="78"/>
  <c r="Z9" i="78"/>
  <c r="U9" i="78"/>
  <c r="R9" i="78"/>
  <c r="O9" i="78"/>
  <c r="L9" i="78"/>
  <c r="I9" i="78"/>
  <c r="E9" i="78"/>
  <c r="Z8" i="78"/>
  <c r="U8" i="78"/>
  <c r="R8" i="78"/>
  <c r="O8" i="78"/>
  <c r="L8" i="78"/>
  <c r="I8" i="78"/>
  <c r="E8" i="78"/>
  <c r="Z7" i="78"/>
  <c r="U7" i="78"/>
  <c r="R7" i="78"/>
  <c r="O7" i="78"/>
  <c r="L7" i="78"/>
  <c r="I7" i="78"/>
  <c r="E7" i="78"/>
  <c r="Z6" i="78"/>
  <c r="U6" i="78"/>
  <c r="R6" i="78"/>
  <c r="O6" i="78"/>
  <c r="L6" i="78"/>
  <c r="I6" i="78"/>
  <c r="I22" i="78" s="1"/>
  <c r="E6" i="78"/>
  <c r="E22" i="78" s="1"/>
  <c r="J59" i="77"/>
  <c r="H59" i="77"/>
  <c r="J58" i="77"/>
  <c r="H58" i="77"/>
  <c r="J57" i="77"/>
  <c r="H57" i="77"/>
  <c r="J56" i="77"/>
  <c r="H56" i="77"/>
  <c r="J55" i="77"/>
  <c r="H55" i="77"/>
  <c r="J54" i="77"/>
  <c r="H54" i="77"/>
  <c r="J53" i="77"/>
  <c r="H53" i="77"/>
  <c r="J52" i="77"/>
  <c r="H52" i="77"/>
  <c r="J51" i="77"/>
  <c r="H51" i="77"/>
  <c r="J50" i="77"/>
  <c r="H50" i="77"/>
  <c r="J49" i="77"/>
  <c r="H49" i="77"/>
  <c r="J48" i="77"/>
  <c r="H48" i="77"/>
  <c r="J47" i="77"/>
  <c r="H47" i="77"/>
  <c r="J46" i="77"/>
  <c r="H46" i="77"/>
  <c r="J45" i="77"/>
  <c r="H45" i="77"/>
  <c r="J44" i="77"/>
  <c r="H44" i="77"/>
  <c r="J43" i="77"/>
  <c r="H43" i="77"/>
  <c r="J42" i="77"/>
  <c r="H42" i="77"/>
  <c r="J41" i="77"/>
  <c r="H41" i="77"/>
  <c r="J40" i="77"/>
  <c r="H40" i="77"/>
  <c r="J39" i="77"/>
  <c r="H39" i="77"/>
  <c r="J38" i="77"/>
  <c r="H38" i="77"/>
  <c r="J37" i="77"/>
  <c r="H37" i="77"/>
  <c r="J36" i="77"/>
  <c r="H36" i="77"/>
  <c r="J35" i="77"/>
  <c r="H35" i="77"/>
  <c r="J34" i="77"/>
  <c r="H34" i="77"/>
  <c r="J33" i="77"/>
  <c r="H33" i="77"/>
  <c r="J32" i="77"/>
  <c r="H32" i="77"/>
  <c r="J31" i="77"/>
  <c r="H31" i="77"/>
  <c r="J30" i="77"/>
  <c r="H30" i="77"/>
  <c r="AA29" i="77"/>
  <c r="Z29" i="77"/>
  <c r="U29" i="77"/>
  <c r="T29" i="77"/>
  <c r="J29" i="77"/>
  <c r="H29" i="77"/>
  <c r="U28" i="77"/>
  <c r="T28" i="77"/>
  <c r="J28" i="77"/>
  <c r="H28" i="77"/>
  <c r="U27" i="77"/>
  <c r="T27" i="77"/>
  <c r="J27" i="77"/>
  <c r="H27" i="77"/>
  <c r="AA26" i="77"/>
  <c r="Z26" i="77"/>
  <c r="U26" i="77"/>
  <c r="T26" i="77"/>
  <c r="J26" i="77"/>
  <c r="J60" i="77" s="1"/>
  <c r="AA25" i="77"/>
  <c r="Z25" i="77"/>
  <c r="U25" i="77"/>
  <c r="T25" i="77"/>
  <c r="R21" i="77"/>
  <c r="O21" i="77"/>
  <c r="L21" i="77"/>
  <c r="R20" i="77"/>
  <c r="O20" i="77"/>
  <c r="L20" i="77"/>
  <c r="R19" i="77"/>
  <c r="O19" i="77"/>
  <c r="L19" i="77"/>
  <c r="I19" i="77"/>
  <c r="E19" i="77"/>
  <c r="R18" i="77"/>
  <c r="R22" i="77" s="1"/>
  <c r="O18" i="77"/>
  <c r="O22" i="77" s="1"/>
  <c r="L18" i="77"/>
  <c r="I18" i="77"/>
  <c r="E18" i="77"/>
  <c r="I17" i="77"/>
  <c r="E17" i="77"/>
  <c r="U14" i="77"/>
  <c r="R14" i="77"/>
  <c r="O14" i="77"/>
  <c r="L14" i="77"/>
  <c r="I14" i="77"/>
  <c r="E14" i="77"/>
  <c r="U13" i="77"/>
  <c r="R13" i="77"/>
  <c r="O13" i="77"/>
  <c r="L13" i="77"/>
  <c r="I13" i="77"/>
  <c r="E13" i="77"/>
  <c r="U12" i="77"/>
  <c r="R12" i="77"/>
  <c r="O12" i="77"/>
  <c r="L12" i="77"/>
  <c r="I12" i="77"/>
  <c r="E12" i="77"/>
  <c r="U11" i="77"/>
  <c r="R11" i="77"/>
  <c r="O11" i="77"/>
  <c r="L11" i="77"/>
  <c r="I11" i="77"/>
  <c r="E11" i="77"/>
  <c r="Z10" i="77"/>
  <c r="U10" i="77"/>
  <c r="R10" i="77"/>
  <c r="O10" i="77"/>
  <c r="L10" i="77"/>
  <c r="I10" i="77"/>
  <c r="E10" i="77"/>
  <c r="Z9" i="77"/>
  <c r="U9" i="77"/>
  <c r="R9" i="77"/>
  <c r="O9" i="77"/>
  <c r="L9" i="77"/>
  <c r="I9" i="77"/>
  <c r="E9" i="77"/>
  <c r="Z8" i="77"/>
  <c r="U8" i="77"/>
  <c r="R8" i="77"/>
  <c r="O8" i="77"/>
  <c r="L8" i="77"/>
  <c r="I8" i="77"/>
  <c r="E8" i="77"/>
  <c r="Z7" i="77"/>
  <c r="U7" i="77"/>
  <c r="R7" i="77"/>
  <c r="O7" i="77"/>
  <c r="L7" i="77"/>
  <c r="I7" i="77"/>
  <c r="E7" i="77"/>
  <c r="Z6" i="77"/>
  <c r="U6" i="77"/>
  <c r="R6" i="77"/>
  <c r="O6" i="77"/>
  <c r="L6" i="77"/>
  <c r="I6" i="77"/>
  <c r="I22" i="77" s="1"/>
  <c r="E6" i="77"/>
  <c r="E22" i="77" s="1"/>
  <c r="J59" i="76"/>
  <c r="H59" i="76"/>
  <c r="J58" i="76"/>
  <c r="H58" i="76"/>
  <c r="J57" i="76"/>
  <c r="H57" i="76"/>
  <c r="J56" i="76"/>
  <c r="H56" i="76"/>
  <c r="J55" i="76"/>
  <c r="H55" i="76"/>
  <c r="J54" i="76"/>
  <c r="H54" i="76"/>
  <c r="J53" i="76"/>
  <c r="H53" i="76"/>
  <c r="J52" i="76"/>
  <c r="H52" i="76"/>
  <c r="J51" i="76"/>
  <c r="H51" i="76"/>
  <c r="J50" i="76"/>
  <c r="H50" i="76"/>
  <c r="J49" i="76"/>
  <c r="H49" i="76"/>
  <c r="J48" i="76"/>
  <c r="H48" i="76"/>
  <c r="J47" i="76"/>
  <c r="H47" i="76"/>
  <c r="J46" i="76"/>
  <c r="H46" i="76"/>
  <c r="J45" i="76"/>
  <c r="H45" i="76"/>
  <c r="J44" i="76"/>
  <c r="H44" i="76"/>
  <c r="J43" i="76"/>
  <c r="H43" i="76"/>
  <c r="J42" i="76"/>
  <c r="H42" i="76"/>
  <c r="J41" i="76"/>
  <c r="H41" i="76"/>
  <c r="J40" i="76"/>
  <c r="H40" i="76"/>
  <c r="J39" i="76"/>
  <c r="H39" i="76"/>
  <c r="J38" i="76"/>
  <c r="H38" i="76"/>
  <c r="J37" i="76"/>
  <c r="H37" i="76"/>
  <c r="J36" i="76"/>
  <c r="H36" i="76"/>
  <c r="J35" i="76"/>
  <c r="H35" i="76"/>
  <c r="J34" i="76"/>
  <c r="H34" i="76"/>
  <c r="J33" i="76"/>
  <c r="H33" i="76"/>
  <c r="J32" i="76"/>
  <c r="H32" i="76"/>
  <c r="J31" i="76"/>
  <c r="H31" i="76"/>
  <c r="J30" i="76"/>
  <c r="H30" i="76"/>
  <c r="AA29" i="76"/>
  <c r="Z29" i="76"/>
  <c r="U29" i="76"/>
  <c r="T29" i="76"/>
  <c r="J29" i="76"/>
  <c r="H29" i="76"/>
  <c r="U28" i="76"/>
  <c r="T28" i="76"/>
  <c r="J28" i="76"/>
  <c r="H28" i="76"/>
  <c r="U27" i="76"/>
  <c r="T27" i="76"/>
  <c r="J27" i="76"/>
  <c r="H27" i="76"/>
  <c r="AA26" i="76"/>
  <c r="Z26" i="76"/>
  <c r="U26" i="76"/>
  <c r="T26" i="76"/>
  <c r="J26" i="76"/>
  <c r="J60" i="76" s="1"/>
  <c r="AA25" i="76"/>
  <c r="Z25" i="76"/>
  <c r="U25" i="76"/>
  <c r="T25" i="76"/>
  <c r="R21" i="76"/>
  <c r="O21" i="76"/>
  <c r="L21" i="76"/>
  <c r="R20" i="76"/>
  <c r="O20" i="76"/>
  <c r="L20" i="76"/>
  <c r="R19" i="76"/>
  <c r="O19" i="76"/>
  <c r="L19" i="76"/>
  <c r="I19" i="76"/>
  <c r="E19" i="76"/>
  <c r="R18" i="76"/>
  <c r="O18" i="76"/>
  <c r="O22" i="76" s="1"/>
  <c r="L18" i="76"/>
  <c r="I18" i="76"/>
  <c r="E18" i="76"/>
  <c r="I17" i="76"/>
  <c r="E17" i="76"/>
  <c r="U14" i="76"/>
  <c r="R14" i="76"/>
  <c r="O14" i="76"/>
  <c r="L14" i="76"/>
  <c r="I14" i="76"/>
  <c r="E14" i="76"/>
  <c r="U13" i="76"/>
  <c r="R13" i="76"/>
  <c r="O13" i="76"/>
  <c r="L13" i="76"/>
  <c r="I13" i="76"/>
  <c r="E13" i="76"/>
  <c r="U12" i="76"/>
  <c r="R12" i="76"/>
  <c r="O12" i="76"/>
  <c r="L12" i="76"/>
  <c r="I12" i="76"/>
  <c r="E12" i="76"/>
  <c r="U11" i="76"/>
  <c r="R11" i="76"/>
  <c r="O11" i="76"/>
  <c r="L11" i="76"/>
  <c r="I11" i="76"/>
  <c r="E11" i="76"/>
  <c r="Z10" i="76"/>
  <c r="U10" i="76"/>
  <c r="R10" i="76"/>
  <c r="O10" i="76"/>
  <c r="L10" i="76"/>
  <c r="I10" i="76"/>
  <c r="E10" i="76"/>
  <c r="Z9" i="76"/>
  <c r="U9" i="76"/>
  <c r="R9" i="76"/>
  <c r="O9" i="76"/>
  <c r="L9" i="76"/>
  <c r="I9" i="76"/>
  <c r="E9" i="76"/>
  <c r="Z8" i="76"/>
  <c r="U8" i="76"/>
  <c r="R8" i="76"/>
  <c r="O8" i="76"/>
  <c r="L8" i="76"/>
  <c r="I8" i="76"/>
  <c r="E8" i="76"/>
  <c r="Z7" i="76"/>
  <c r="U7" i="76"/>
  <c r="R7" i="76"/>
  <c r="O7" i="76"/>
  <c r="L7" i="76"/>
  <c r="I7" i="76"/>
  <c r="E7" i="76"/>
  <c r="Z6" i="76"/>
  <c r="U6" i="76"/>
  <c r="R6" i="76"/>
  <c r="O6" i="76"/>
  <c r="L6" i="76"/>
  <c r="I6" i="76"/>
  <c r="I22" i="76" s="1"/>
  <c r="E6" i="76"/>
  <c r="E22" i="76" s="1"/>
  <c r="J59" i="75"/>
  <c r="H59" i="75"/>
  <c r="J58" i="75"/>
  <c r="H58" i="75"/>
  <c r="J57" i="75"/>
  <c r="H57" i="75"/>
  <c r="J56" i="75"/>
  <c r="H56" i="75"/>
  <c r="J55" i="75"/>
  <c r="H55" i="75"/>
  <c r="J54" i="75"/>
  <c r="H54" i="75"/>
  <c r="J53" i="75"/>
  <c r="H53" i="75"/>
  <c r="J52" i="75"/>
  <c r="H52" i="75"/>
  <c r="J51" i="75"/>
  <c r="H51" i="75"/>
  <c r="J50" i="75"/>
  <c r="H50" i="75"/>
  <c r="J49" i="75"/>
  <c r="H49" i="75"/>
  <c r="J48" i="75"/>
  <c r="H48" i="75"/>
  <c r="J47" i="75"/>
  <c r="H47" i="75"/>
  <c r="J46" i="75"/>
  <c r="H46" i="75"/>
  <c r="J45" i="75"/>
  <c r="H45" i="75"/>
  <c r="J44" i="75"/>
  <c r="H44" i="75"/>
  <c r="J43" i="75"/>
  <c r="H43" i="75"/>
  <c r="J42" i="75"/>
  <c r="H42" i="75"/>
  <c r="J41" i="75"/>
  <c r="H41" i="75"/>
  <c r="J40" i="75"/>
  <c r="H40" i="75"/>
  <c r="J39" i="75"/>
  <c r="H39" i="75"/>
  <c r="J38" i="75"/>
  <c r="H38" i="75"/>
  <c r="J37" i="75"/>
  <c r="H37" i="75"/>
  <c r="J36" i="75"/>
  <c r="H36" i="75"/>
  <c r="J35" i="75"/>
  <c r="H35" i="75"/>
  <c r="J34" i="75"/>
  <c r="H34" i="75"/>
  <c r="J33" i="75"/>
  <c r="H33" i="75"/>
  <c r="J32" i="75"/>
  <c r="H32" i="75"/>
  <c r="J31" i="75"/>
  <c r="H31" i="75"/>
  <c r="J30" i="75"/>
  <c r="H30" i="75"/>
  <c r="AA29" i="75"/>
  <c r="Z29" i="75"/>
  <c r="U29" i="75"/>
  <c r="T29" i="75"/>
  <c r="J29" i="75"/>
  <c r="H29" i="75"/>
  <c r="U28" i="75"/>
  <c r="T28" i="75"/>
  <c r="J28" i="75"/>
  <c r="H28" i="75"/>
  <c r="U27" i="75"/>
  <c r="T27" i="75"/>
  <c r="J27" i="75"/>
  <c r="H27" i="75"/>
  <c r="AA26" i="75"/>
  <c r="Z26" i="75"/>
  <c r="U26" i="75"/>
  <c r="T26" i="75"/>
  <c r="J26" i="75"/>
  <c r="J60" i="75" s="1"/>
  <c r="AA25" i="75"/>
  <c r="Z25" i="75"/>
  <c r="U25" i="75"/>
  <c r="T25" i="75"/>
  <c r="R21" i="75"/>
  <c r="O21" i="75"/>
  <c r="L21" i="75"/>
  <c r="R20" i="75"/>
  <c r="O20" i="75"/>
  <c r="L20" i="75"/>
  <c r="R19" i="75"/>
  <c r="O19" i="75"/>
  <c r="L19" i="75"/>
  <c r="I19" i="75"/>
  <c r="E19" i="75"/>
  <c r="R18" i="75"/>
  <c r="R22" i="75" s="1"/>
  <c r="O18" i="75"/>
  <c r="O22" i="75" s="1"/>
  <c r="L18" i="75"/>
  <c r="I18" i="75"/>
  <c r="E18" i="75"/>
  <c r="I17" i="75"/>
  <c r="E17" i="75"/>
  <c r="U14" i="75"/>
  <c r="R14" i="75"/>
  <c r="O14" i="75"/>
  <c r="L14" i="75"/>
  <c r="I14" i="75"/>
  <c r="E14" i="75"/>
  <c r="U13" i="75"/>
  <c r="R13" i="75"/>
  <c r="O13" i="75"/>
  <c r="L13" i="75"/>
  <c r="I13" i="75"/>
  <c r="E13" i="75"/>
  <c r="U12" i="75"/>
  <c r="R12" i="75"/>
  <c r="O12" i="75"/>
  <c r="L12" i="75"/>
  <c r="I12" i="75"/>
  <c r="E12" i="75"/>
  <c r="U11" i="75"/>
  <c r="R11" i="75"/>
  <c r="O11" i="75"/>
  <c r="L11" i="75"/>
  <c r="I11" i="75"/>
  <c r="E11" i="75"/>
  <c r="Z10" i="75"/>
  <c r="U10" i="75"/>
  <c r="R10" i="75"/>
  <c r="O10" i="75"/>
  <c r="L10" i="75"/>
  <c r="I10" i="75"/>
  <c r="E10" i="75"/>
  <c r="Z9" i="75"/>
  <c r="U9" i="75"/>
  <c r="R9" i="75"/>
  <c r="O9" i="75"/>
  <c r="L9" i="75"/>
  <c r="I9" i="75"/>
  <c r="E9" i="75"/>
  <c r="Z8" i="75"/>
  <c r="U8" i="75"/>
  <c r="R8" i="75"/>
  <c r="O8" i="75"/>
  <c r="L8" i="75"/>
  <c r="I8" i="75"/>
  <c r="E8" i="75"/>
  <c r="Z7" i="75"/>
  <c r="U7" i="75"/>
  <c r="R7" i="75"/>
  <c r="O7" i="75"/>
  <c r="L7" i="75"/>
  <c r="I7" i="75"/>
  <c r="E7" i="75"/>
  <c r="Z6" i="75"/>
  <c r="U6" i="75"/>
  <c r="R6" i="75"/>
  <c r="O6" i="75"/>
  <c r="L6" i="75"/>
  <c r="I6" i="75"/>
  <c r="I22" i="75" s="1"/>
  <c r="E6" i="75"/>
  <c r="E22" i="75" s="1"/>
  <c r="J59" i="74"/>
  <c r="H59" i="74"/>
  <c r="J58" i="74"/>
  <c r="H58" i="74"/>
  <c r="J57" i="74"/>
  <c r="H57" i="74"/>
  <c r="J56" i="74"/>
  <c r="H56" i="74"/>
  <c r="J55" i="74"/>
  <c r="H55" i="74"/>
  <c r="J54" i="74"/>
  <c r="H54" i="74"/>
  <c r="J53" i="74"/>
  <c r="H53" i="74"/>
  <c r="J52" i="74"/>
  <c r="H52" i="74"/>
  <c r="J51" i="74"/>
  <c r="H51" i="74"/>
  <c r="J50" i="74"/>
  <c r="H50" i="74"/>
  <c r="J49" i="74"/>
  <c r="H49" i="74"/>
  <c r="J48" i="74"/>
  <c r="H48" i="74"/>
  <c r="J47" i="74"/>
  <c r="H47" i="74"/>
  <c r="J46" i="74"/>
  <c r="H46" i="74"/>
  <c r="J45" i="74"/>
  <c r="H45" i="74"/>
  <c r="J44" i="74"/>
  <c r="H44" i="74"/>
  <c r="J43" i="74"/>
  <c r="H43" i="74"/>
  <c r="J42" i="74"/>
  <c r="H42" i="74"/>
  <c r="J41" i="74"/>
  <c r="H41" i="74"/>
  <c r="J40" i="74"/>
  <c r="H40" i="74"/>
  <c r="J39" i="74"/>
  <c r="H39" i="74"/>
  <c r="J38" i="74"/>
  <c r="H38" i="74"/>
  <c r="J37" i="74"/>
  <c r="H37" i="74"/>
  <c r="J36" i="74"/>
  <c r="H36" i="74"/>
  <c r="J35" i="74"/>
  <c r="H35" i="74"/>
  <c r="J34" i="74"/>
  <c r="H34" i="74"/>
  <c r="J33" i="74"/>
  <c r="H33" i="74"/>
  <c r="J32" i="74"/>
  <c r="H32" i="74"/>
  <c r="J31" i="74"/>
  <c r="H31" i="74"/>
  <c r="J30" i="74"/>
  <c r="H30" i="74"/>
  <c r="AA29" i="74"/>
  <c r="Z29" i="74"/>
  <c r="U29" i="74"/>
  <c r="T29" i="74"/>
  <c r="J29" i="74"/>
  <c r="H29" i="74"/>
  <c r="U28" i="74"/>
  <c r="T28" i="74"/>
  <c r="J28" i="74"/>
  <c r="H28" i="74"/>
  <c r="U27" i="74"/>
  <c r="T27" i="74"/>
  <c r="J27" i="74"/>
  <c r="H27" i="74"/>
  <c r="AA26" i="74"/>
  <c r="Z26" i="74"/>
  <c r="U26" i="74"/>
  <c r="T26" i="74"/>
  <c r="J26" i="74"/>
  <c r="J60" i="74" s="1"/>
  <c r="AA25" i="74"/>
  <c r="Z25" i="74"/>
  <c r="U25" i="74"/>
  <c r="T25" i="74"/>
  <c r="R21" i="74"/>
  <c r="O21" i="74"/>
  <c r="L21" i="74"/>
  <c r="R20" i="74"/>
  <c r="O20" i="74"/>
  <c r="L20" i="74"/>
  <c r="R19" i="74"/>
  <c r="O19" i="74"/>
  <c r="L19" i="74"/>
  <c r="I19" i="74"/>
  <c r="E19" i="74"/>
  <c r="R18" i="74"/>
  <c r="R22" i="74" s="1"/>
  <c r="O18" i="74"/>
  <c r="O22" i="74" s="1"/>
  <c r="L18" i="74"/>
  <c r="I18" i="74"/>
  <c r="E18" i="74"/>
  <c r="I17" i="74"/>
  <c r="E17" i="74"/>
  <c r="U14" i="74"/>
  <c r="R14" i="74"/>
  <c r="O14" i="74"/>
  <c r="L14" i="74"/>
  <c r="I14" i="74"/>
  <c r="E14" i="74"/>
  <c r="U13" i="74"/>
  <c r="R13" i="74"/>
  <c r="O13" i="74"/>
  <c r="L13" i="74"/>
  <c r="I13" i="74"/>
  <c r="E13" i="74"/>
  <c r="U12" i="74"/>
  <c r="R12" i="74"/>
  <c r="O12" i="74"/>
  <c r="L12" i="74"/>
  <c r="I12" i="74"/>
  <c r="E12" i="74"/>
  <c r="U11" i="74"/>
  <c r="R11" i="74"/>
  <c r="O11" i="74"/>
  <c r="L11" i="74"/>
  <c r="I11" i="74"/>
  <c r="E11" i="74"/>
  <c r="Z10" i="74"/>
  <c r="U10" i="74"/>
  <c r="R10" i="74"/>
  <c r="O10" i="74"/>
  <c r="L10" i="74"/>
  <c r="I10" i="74"/>
  <c r="E10" i="74"/>
  <c r="Z9" i="74"/>
  <c r="U9" i="74"/>
  <c r="R9" i="74"/>
  <c r="O9" i="74"/>
  <c r="L9" i="74"/>
  <c r="I9" i="74"/>
  <c r="E9" i="74"/>
  <c r="Z8" i="74"/>
  <c r="U8" i="74"/>
  <c r="R8" i="74"/>
  <c r="O8" i="74"/>
  <c r="L8" i="74"/>
  <c r="I8" i="74"/>
  <c r="E8" i="74"/>
  <c r="Z7" i="74"/>
  <c r="U7" i="74"/>
  <c r="R7" i="74"/>
  <c r="O7" i="74"/>
  <c r="L7" i="74"/>
  <c r="I7" i="74"/>
  <c r="E7" i="74"/>
  <c r="Z6" i="74"/>
  <c r="U6" i="74"/>
  <c r="R6" i="74"/>
  <c r="O6" i="74"/>
  <c r="L6" i="74"/>
  <c r="I6" i="74"/>
  <c r="I22" i="74" s="1"/>
  <c r="E6" i="74"/>
  <c r="E22" i="74" s="1"/>
  <c r="J59" i="73"/>
  <c r="H59" i="73"/>
  <c r="J58" i="73"/>
  <c r="H58" i="73"/>
  <c r="J57" i="73"/>
  <c r="H57" i="73"/>
  <c r="J56" i="73"/>
  <c r="H56" i="73"/>
  <c r="J55" i="73"/>
  <c r="H55" i="73"/>
  <c r="J54" i="73"/>
  <c r="H54" i="73"/>
  <c r="J53" i="73"/>
  <c r="H53" i="73"/>
  <c r="J52" i="73"/>
  <c r="H52" i="73"/>
  <c r="J51" i="73"/>
  <c r="H51" i="73"/>
  <c r="J50" i="73"/>
  <c r="H50" i="73"/>
  <c r="J49" i="73"/>
  <c r="H49" i="73"/>
  <c r="J48" i="73"/>
  <c r="H48" i="73"/>
  <c r="J47" i="73"/>
  <c r="H47" i="73"/>
  <c r="J46" i="73"/>
  <c r="H46" i="73"/>
  <c r="J45" i="73"/>
  <c r="H45" i="73"/>
  <c r="J44" i="73"/>
  <c r="H44" i="73"/>
  <c r="J43" i="73"/>
  <c r="H43" i="73"/>
  <c r="J42" i="73"/>
  <c r="H42" i="73"/>
  <c r="J41" i="73"/>
  <c r="H41" i="73"/>
  <c r="J40" i="73"/>
  <c r="H40" i="73"/>
  <c r="J39" i="73"/>
  <c r="H39" i="73"/>
  <c r="J38" i="73"/>
  <c r="H38" i="73"/>
  <c r="J37" i="73"/>
  <c r="H37" i="73"/>
  <c r="J36" i="73"/>
  <c r="H36" i="73"/>
  <c r="J35" i="73"/>
  <c r="H35" i="73"/>
  <c r="J34" i="73"/>
  <c r="H34" i="73"/>
  <c r="J33" i="73"/>
  <c r="H33" i="73"/>
  <c r="J32" i="73"/>
  <c r="H32" i="73"/>
  <c r="J31" i="73"/>
  <c r="H31" i="73"/>
  <c r="J30" i="73"/>
  <c r="H30" i="73"/>
  <c r="AA29" i="73"/>
  <c r="Z29" i="73"/>
  <c r="U29" i="73"/>
  <c r="T29" i="73"/>
  <c r="J29" i="73"/>
  <c r="H29" i="73"/>
  <c r="U28" i="73"/>
  <c r="T28" i="73"/>
  <c r="J28" i="73"/>
  <c r="H28" i="73"/>
  <c r="U27" i="73"/>
  <c r="T27" i="73"/>
  <c r="J27" i="73"/>
  <c r="H27" i="73"/>
  <c r="AA26" i="73"/>
  <c r="Z26" i="73"/>
  <c r="U26" i="73"/>
  <c r="T26" i="73"/>
  <c r="J26" i="73"/>
  <c r="J60" i="73" s="1"/>
  <c r="AA25" i="73"/>
  <c r="Z25" i="73"/>
  <c r="U25" i="73"/>
  <c r="T25" i="73"/>
  <c r="R21" i="73"/>
  <c r="O21" i="73"/>
  <c r="L21" i="73"/>
  <c r="R20" i="73"/>
  <c r="O20" i="73"/>
  <c r="L20" i="73"/>
  <c r="R19" i="73"/>
  <c r="O19" i="73"/>
  <c r="L19" i="73"/>
  <c r="I19" i="73"/>
  <c r="E19" i="73"/>
  <c r="R18" i="73"/>
  <c r="R22" i="73" s="1"/>
  <c r="O18" i="73"/>
  <c r="O22" i="73" s="1"/>
  <c r="L18" i="73"/>
  <c r="I18" i="73"/>
  <c r="E18" i="73"/>
  <c r="I17" i="73"/>
  <c r="E17" i="73"/>
  <c r="U14" i="73"/>
  <c r="R14" i="73"/>
  <c r="O14" i="73"/>
  <c r="L14" i="73"/>
  <c r="I14" i="73"/>
  <c r="E14" i="73"/>
  <c r="U13" i="73"/>
  <c r="R13" i="73"/>
  <c r="O13" i="73"/>
  <c r="L13" i="73"/>
  <c r="I13" i="73"/>
  <c r="E13" i="73"/>
  <c r="U12" i="73"/>
  <c r="R12" i="73"/>
  <c r="O12" i="73"/>
  <c r="L12" i="73"/>
  <c r="I12" i="73"/>
  <c r="E12" i="73"/>
  <c r="U11" i="73"/>
  <c r="R11" i="73"/>
  <c r="O11" i="73"/>
  <c r="L11" i="73"/>
  <c r="I11" i="73"/>
  <c r="E11" i="73"/>
  <c r="Z10" i="73"/>
  <c r="U10" i="73"/>
  <c r="R10" i="73"/>
  <c r="O10" i="73"/>
  <c r="L10" i="73"/>
  <c r="I10" i="73"/>
  <c r="E10" i="73"/>
  <c r="Z9" i="73"/>
  <c r="U9" i="73"/>
  <c r="R9" i="73"/>
  <c r="O9" i="73"/>
  <c r="L9" i="73"/>
  <c r="I9" i="73"/>
  <c r="E9" i="73"/>
  <c r="Z8" i="73"/>
  <c r="U8" i="73"/>
  <c r="R8" i="73"/>
  <c r="O8" i="73"/>
  <c r="L8" i="73"/>
  <c r="I8" i="73"/>
  <c r="E8" i="73"/>
  <c r="Z7" i="73"/>
  <c r="U7" i="73"/>
  <c r="R7" i="73"/>
  <c r="O7" i="73"/>
  <c r="L7" i="73"/>
  <c r="I7" i="73"/>
  <c r="E7" i="73"/>
  <c r="Z6" i="73"/>
  <c r="U6" i="73"/>
  <c r="R6" i="73"/>
  <c r="O6" i="73"/>
  <c r="L6" i="73"/>
  <c r="I6" i="73"/>
  <c r="I22" i="73" s="1"/>
  <c r="E6" i="73"/>
  <c r="E22" i="73" s="1"/>
  <c r="J59" i="72"/>
  <c r="H59" i="72"/>
  <c r="J58" i="72"/>
  <c r="H58" i="72"/>
  <c r="J57" i="72"/>
  <c r="H57" i="72"/>
  <c r="J56" i="72"/>
  <c r="H56" i="72"/>
  <c r="J55" i="72"/>
  <c r="H55" i="72"/>
  <c r="J54" i="72"/>
  <c r="H54" i="72"/>
  <c r="J53" i="72"/>
  <c r="H53" i="72"/>
  <c r="J52" i="72"/>
  <c r="H52" i="72"/>
  <c r="J51" i="72"/>
  <c r="H51" i="72"/>
  <c r="J50" i="72"/>
  <c r="H50" i="72"/>
  <c r="J49" i="72"/>
  <c r="H49" i="72"/>
  <c r="J48" i="72"/>
  <c r="H48" i="72"/>
  <c r="J47" i="72"/>
  <c r="H47" i="72"/>
  <c r="J46" i="72"/>
  <c r="H46" i="72"/>
  <c r="J45" i="72"/>
  <c r="H45" i="72"/>
  <c r="J44" i="72"/>
  <c r="H44" i="72"/>
  <c r="J43" i="72"/>
  <c r="H43" i="72"/>
  <c r="J42" i="72"/>
  <c r="H42" i="72"/>
  <c r="J41" i="72"/>
  <c r="H41" i="72"/>
  <c r="J40" i="72"/>
  <c r="H40" i="72"/>
  <c r="J39" i="72"/>
  <c r="H39" i="72"/>
  <c r="J38" i="72"/>
  <c r="H38" i="72"/>
  <c r="J37" i="72"/>
  <c r="H37" i="72"/>
  <c r="J36" i="72"/>
  <c r="H36" i="72"/>
  <c r="J35" i="72"/>
  <c r="H35" i="72"/>
  <c r="J34" i="72"/>
  <c r="H34" i="72"/>
  <c r="J33" i="72"/>
  <c r="H33" i="72"/>
  <c r="J32" i="72"/>
  <c r="H32" i="72"/>
  <c r="J31" i="72"/>
  <c r="H31" i="72"/>
  <c r="J30" i="72"/>
  <c r="H30" i="72"/>
  <c r="AA29" i="72"/>
  <c r="Z29" i="72"/>
  <c r="U29" i="72"/>
  <c r="T29" i="72"/>
  <c r="J29" i="72"/>
  <c r="H29" i="72"/>
  <c r="U28" i="72"/>
  <c r="T28" i="72"/>
  <c r="J28" i="72"/>
  <c r="H28" i="72"/>
  <c r="U27" i="72"/>
  <c r="T27" i="72"/>
  <c r="J27" i="72"/>
  <c r="H27" i="72"/>
  <c r="AA26" i="72"/>
  <c r="Z26" i="72"/>
  <c r="U26" i="72"/>
  <c r="T26" i="72"/>
  <c r="J26" i="72"/>
  <c r="J60" i="72" s="1"/>
  <c r="AA25" i="72"/>
  <c r="Z25" i="72"/>
  <c r="U25" i="72"/>
  <c r="T25" i="72"/>
  <c r="R21" i="72"/>
  <c r="O21" i="72"/>
  <c r="L21" i="72"/>
  <c r="R20" i="72"/>
  <c r="O20" i="72"/>
  <c r="L20" i="72"/>
  <c r="R19" i="72"/>
  <c r="O19" i="72"/>
  <c r="L19" i="72"/>
  <c r="I19" i="72"/>
  <c r="E19" i="72"/>
  <c r="R18" i="72"/>
  <c r="R22" i="72" s="1"/>
  <c r="O18" i="72"/>
  <c r="O22" i="72" s="1"/>
  <c r="L18" i="72"/>
  <c r="I18" i="72"/>
  <c r="E18" i="72"/>
  <c r="I17" i="72"/>
  <c r="E17" i="72"/>
  <c r="U14" i="72"/>
  <c r="R14" i="72"/>
  <c r="O14" i="72"/>
  <c r="L14" i="72"/>
  <c r="I14" i="72"/>
  <c r="E14" i="72"/>
  <c r="U13" i="72"/>
  <c r="R13" i="72"/>
  <c r="O13" i="72"/>
  <c r="L13" i="72"/>
  <c r="I13" i="72"/>
  <c r="E13" i="72"/>
  <c r="U12" i="72"/>
  <c r="R12" i="72"/>
  <c r="O12" i="72"/>
  <c r="L12" i="72"/>
  <c r="I12" i="72"/>
  <c r="E12" i="72"/>
  <c r="U11" i="72"/>
  <c r="R11" i="72"/>
  <c r="O11" i="72"/>
  <c r="L11" i="72"/>
  <c r="I11" i="72"/>
  <c r="E11" i="72"/>
  <c r="Z10" i="72"/>
  <c r="U10" i="72"/>
  <c r="R10" i="72"/>
  <c r="O10" i="72"/>
  <c r="L10" i="72"/>
  <c r="I10" i="72"/>
  <c r="E10" i="72"/>
  <c r="Z9" i="72"/>
  <c r="U9" i="72"/>
  <c r="R9" i="72"/>
  <c r="O9" i="72"/>
  <c r="L9" i="72"/>
  <c r="I9" i="72"/>
  <c r="E9" i="72"/>
  <c r="Z8" i="72"/>
  <c r="U8" i="72"/>
  <c r="R8" i="72"/>
  <c r="O8" i="72"/>
  <c r="L8" i="72"/>
  <c r="I8" i="72"/>
  <c r="E8" i="72"/>
  <c r="Z7" i="72"/>
  <c r="U7" i="72"/>
  <c r="R7" i="72"/>
  <c r="O7" i="72"/>
  <c r="L7" i="72"/>
  <c r="I7" i="72"/>
  <c r="E7" i="72"/>
  <c r="Z6" i="72"/>
  <c r="U6" i="72"/>
  <c r="R6" i="72"/>
  <c r="O6" i="72"/>
  <c r="L6" i="72"/>
  <c r="I6" i="72"/>
  <c r="I22" i="72" s="1"/>
  <c r="E6" i="72"/>
  <c r="E22" i="72" s="1"/>
  <c r="J59" i="71"/>
  <c r="H59" i="71"/>
  <c r="J58" i="71"/>
  <c r="H58" i="71"/>
  <c r="J57" i="71"/>
  <c r="H57" i="71"/>
  <c r="J56" i="71"/>
  <c r="H56" i="71"/>
  <c r="J55" i="71"/>
  <c r="H55" i="71"/>
  <c r="J54" i="71"/>
  <c r="H54" i="71"/>
  <c r="J53" i="71"/>
  <c r="H53" i="71"/>
  <c r="J52" i="71"/>
  <c r="H52" i="71"/>
  <c r="J51" i="71"/>
  <c r="H51" i="71"/>
  <c r="J50" i="71"/>
  <c r="H50" i="71"/>
  <c r="J49" i="71"/>
  <c r="H49" i="71"/>
  <c r="J48" i="71"/>
  <c r="H48" i="71"/>
  <c r="J47" i="71"/>
  <c r="H47" i="71"/>
  <c r="J46" i="71"/>
  <c r="H46" i="71"/>
  <c r="J45" i="71"/>
  <c r="H45" i="71"/>
  <c r="J44" i="71"/>
  <c r="H44" i="71"/>
  <c r="J43" i="71"/>
  <c r="H43" i="71"/>
  <c r="J42" i="71"/>
  <c r="H42" i="71"/>
  <c r="J41" i="71"/>
  <c r="H41" i="71"/>
  <c r="J40" i="71"/>
  <c r="H40" i="71"/>
  <c r="J39" i="71"/>
  <c r="H39" i="71"/>
  <c r="J38" i="71"/>
  <c r="H38" i="71"/>
  <c r="J37" i="71"/>
  <c r="H37" i="71"/>
  <c r="J36" i="71"/>
  <c r="H36" i="71"/>
  <c r="J35" i="71"/>
  <c r="H35" i="71"/>
  <c r="J34" i="71"/>
  <c r="H34" i="71"/>
  <c r="J33" i="71"/>
  <c r="H33" i="71"/>
  <c r="J32" i="71"/>
  <c r="H32" i="71"/>
  <c r="J31" i="71"/>
  <c r="H31" i="71"/>
  <c r="J30" i="71"/>
  <c r="H30" i="71"/>
  <c r="AA29" i="71"/>
  <c r="Z29" i="71"/>
  <c r="U29" i="71"/>
  <c r="T29" i="71"/>
  <c r="J29" i="71"/>
  <c r="H29" i="71"/>
  <c r="U28" i="71"/>
  <c r="T28" i="71"/>
  <c r="J28" i="71"/>
  <c r="H28" i="71"/>
  <c r="U27" i="71"/>
  <c r="T27" i="71"/>
  <c r="J27" i="71"/>
  <c r="H27" i="71"/>
  <c r="AA26" i="71"/>
  <c r="Z26" i="71"/>
  <c r="U26" i="71"/>
  <c r="T26" i="71"/>
  <c r="J26" i="71"/>
  <c r="J60" i="71" s="1"/>
  <c r="AA25" i="71"/>
  <c r="Z25" i="71"/>
  <c r="U25" i="71"/>
  <c r="T25" i="71"/>
  <c r="R21" i="71"/>
  <c r="O21" i="71"/>
  <c r="L21" i="71"/>
  <c r="R20" i="71"/>
  <c r="O20" i="71"/>
  <c r="L20" i="71"/>
  <c r="R19" i="71"/>
  <c r="O19" i="71"/>
  <c r="L19" i="71"/>
  <c r="I19" i="71"/>
  <c r="E19" i="71"/>
  <c r="R18" i="71"/>
  <c r="R22" i="71" s="1"/>
  <c r="O18" i="71"/>
  <c r="O22" i="71" s="1"/>
  <c r="L18" i="71"/>
  <c r="I18" i="71"/>
  <c r="E18" i="71"/>
  <c r="I17" i="71"/>
  <c r="E17" i="71"/>
  <c r="U14" i="71"/>
  <c r="R14" i="71"/>
  <c r="O14" i="71"/>
  <c r="L14" i="71"/>
  <c r="I14" i="71"/>
  <c r="E14" i="71"/>
  <c r="U13" i="71"/>
  <c r="R13" i="71"/>
  <c r="O13" i="71"/>
  <c r="L13" i="71"/>
  <c r="I13" i="71"/>
  <c r="E13" i="71"/>
  <c r="U12" i="71"/>
  <c r="R12" i="71"/>
  <c r="O12" i="71"/>
  <c r="L12" i="71"/>
  <c r="I12" i="71"/>
  <c r="E12" i="71"/>
  <c r="U11" i="71"/>
  <c r="R11" i="71"/>
  <c r="O11" i="71"/>
  <c r="L11" i="71"/>
  <c r="I11" i="71"/>
  <c r="E11" i="71"/>
  <c r="Z10" i="71"/>
  <c r="U10" i="71"/>
  <c r="R10" i="71"/>
  <c r="O10" i="71"/>
  <c r="L10" i="71"/>
  <c r="I10" i="71"/>
  <c r="E10" i="71"/>
  <c r="Z9" i="71"/>
  <c r="U9" i="71"/>
  <c r="R9" i="71"/>
  <c r="O9" i="71"/>
  <c r="L9" i="71"/>
  <c r="I9" i="71"/>
  <c r="E9" i="71"/>
  <c r="Z8" i="71"/>
  <c r="U8" i="71"/>
  <c r="R8" i="71"/>
  <c r="O8" i="71"/>
  <c r="L8" i="71"/>
  <c r="I8" i="71"/>
  <c r="E8" i="71"/>
  <c r="Z7" i="71"/>
  <c r="U7" i="71"/>
  <c r="R7" i="71"/>
  <c r="O7" i="71"/>
  <c r="L7" i="71"/>
  <c r="I7" i="71"/>
  <c r="E7" i="71"/>
  <c r="Z6" i="71"/>
  <c r="U6" i="71"/>
  <c r="R6" i="71"/>
  <c r="O6" i="71"/>
  <c r="L6" i="71"/>
  <c r="I6" i="71"/>
  <c r="I22" i="71" s="1"/>
  <c r="E6" i="71"/>
  <c r="E22" i="71" s="1"/>
  <c r="J59" i="70"/>
  <c r="H59" i="70"/>
  <c r="J58" i="70"/>
  <c r="H58" i="70"/>
  <c r="J57" i="70"/>
  <c r="H57" i="70"/>
  <c r="J56" i="70"/>
  <c r="H56" i="70"/>
  <c r="J55" i="70"/>
  <c r="H55" i="70"/>
  <c r="J54" i="70"/>
  <c r="H54" i="70"/>
  <c r="J53" i="70"/>
  <c r="H53" i="70"/>
  <c r="J52" i="70"/>
  <c r="H52" i="70"/>
  <c r="J51" i="70"/>
  <c r="H51" i="70"/>
  <c r="J50" i="70"/>
  <c r="H50" i="70"/>
  <c r="J49" i="70"/>
  <c r="H49" i="70"/>
  <c r="J48" i="70"/>
  <c r="H48" i="70"/>
  <c r="J47" i="70"/>
  <c r="H47" i="70"/>
  <c r="J46" i="70"/>
  <c r="H46" i="70"/>
  <c r="J45" i="70"/>
  <c r="H45" i="70"/>
  <c r="J44" i="70"/>
  <c r="H44" i="70"/>
  <c r="J43" i="70"/>
  <c r="H43" i="70"/>
  <c r="J42" i="70"/>
  <c r="H42" i="70"/>
  <c r="J41" i="70"/>
  <c r="H41" i="70"/>
  <c r="J40" i="70"/>
  <c r="H40" i="70"/>
  <c r="J39" i="70"/>
  <c r="H39" i="70"/>
  <c r="J38" i="70"/>
  <c r="H38" i="70"/>
  <c r="J37" i="70"/>
  <c r="H37" i="70"/>
  <c r="J36" i="70"/>
  <c r="H36" i="70"/>
  <c r="J35" i="70"/>
  <c r="H35" i="70"/>
  <c r="J34" i="70"/>
  <c r="H34" i="70"/>
  <c r="J33" i="70"/>
  <c r="H33" i="70"/>
  <c r="J32" i="70"/>
  <c r="H32" i="70"/>
  <c r="J31" i="70"/>
  <c r="H31" i="70"/>
  <c r="J30" i="70"/>
  <c r="H30" i="70"/>
  <c r="AA29" i="70"/>
  <c r="Z29" i="70"/>
  <c r="U29" i="70"/>
  <c r="T29" i="70"/>
  <c r="J29" i="70"/>
  <c r="H29" i="70"/>
  <c r="U28" i="70"/>
  <c r="T28" i="70"/>
  <c r="J28" i="70"/>
  <c r="H28" i="70"/>
  <c r="U27" i="70"/>
  <c r="T27" i="70"/>
  <c r="J27" i="70"/>
  <c r="H27" i="70"/>
  <c r="AA26" i="70"/>
  <c r="Z26" i="70"/>
  <c r="U26" i="70"/>
  <c r="T26" i="70"/>
  <c r="J26" i="70"/>
  <c r="J60" i="70" s="1"/>
  <c r="AA25" i="70"/>
  <c r="Z25" i="70"/>
  <c r="U25" i="70"/>
  <c r="T25" i="70"/>
  <c r="R21" i="70"/>
  <c r="O21" i="70"/>
  <c r="L21" i="70"/>
  <c r="R20" i="70"/>
  <c r="O20" i="70"/>
  <c r="L20" i="70"/>
  <c r="R19" i="70"/>
  <c r="O19" i="70"/>
  <c r="L19" i="70"/>
  <c r="I19" i="70"/>
  <c r="E19" i="70"/>
  <c r="R18" i="70"/>
  <c r="R22" i="70" s="1"/>
  <c r="O18" i="70"/>
  <c r="O22" i="70" s="1"/>
  <c r="L18" i="70"/>
  <c r="I18" i="70"/>
  <c r="E18" i="70"/>
  <c r="I17" i="70"/>
  <c r="E17" i="70"/>
  <c r="U14" i="70"/>
  <c r="R14" i="70"/>
  <c r="O14" i="70"/>
  <c r="L14" i="70"/>
  <c r="I14" i="70"/>
  <c r="E14" i="70"/>
  <c r="U13" i="70"/>
  <c r="R13" i="70"/>
  <c r="O13" i="70"/>
  <c r="L13" i="70"/>
  <c r="I13" i="70"/>
  <c r="E13" i="70"/>
  <c r="U12" i="70"/>
  <c r="R12" i="70"/>
  <c r="O12" i="70"/>
  <c r="L12" i="70"/>
  <c r="I12" i="70"/>
  <c r="E12" i="70"/>
  <c r="U11" i="70"/>
  <c r="R11" i="70"/>
  <c r="O11" i="70"/>
  <c r="L11" i="70"/>
  <c r="I11" i="70"/>
  <c r="E11" i="70"/>
  <c r="Z10" i="70"/>
  <c r="U10" i="70"/>
  <c r="R10" i="70"/>
  <c r="O10" i="70"/>
  <c r="L10" i="70"/>
  <c r="I10" i="70"/>
  <c r="E10" i="70"/>
  <c r="Z9" i="70"/>
  <c r="U9" i="70"/>
  <c r="R9" i="70"/>
  <c r="O9" i="70"/>
  <c r="L9" i="70"/>
  <c r="I9" i="70"/>
  <c r="E9" i="70"/>
  <c r="Z8" i="70"/>
  <c r="U8" i="70"/>
  <c r="R8" i="70"/>
  <c r="O8" i="70"/>
  <c r="L8" i="70"/>
  <c r="I8" i="70"/>
  <c r="E8" i="70"/>
  <c r="Z7" i="70"/>
  <c r="U7" i="70"/>
  <c r="R7" i="70"/>
  <c r="O7" i="70"/>
  <c r="L7" i="70"/>
  <c r="I7" i="70"/>
  <c r="E7" i="70"/>
  <c r="Z6" i="70"/>
  <c r="U6" i="70"/>
  <c r="R6" i="70"/>
  <c r="O6" i="70"/>
  <c r="L6" i="70"/>
  <c r="I6" i="70"/>
  <c r="I22" i="70" s="1"/>
  <c r="E6" i="70"/>
  <c r="E22" i="70" s="1"/>
  <c r="J59" i="69"/>
  <c r="H59" i="69"/>
  <c r="J58" i="69"/>
  <c r="H58" i="69"/>
  <c r="J57" i="69"/>
  <c r="H57" i="69"/>
  <c r="J56" i="69"/>
  <c r="H56" i="69"/>
  <c r="J55" i="69"/>
  <c r="H55" i="69"/>
  <c r="J54" i="69"/>
  <c r="H54" i="69"/>
  <c r="J53" i="69"/>
  <c r="H53" i="69"/>
  <c r="J52" i="69"/>
  <c r="H52" i="69"/>
  <c r="J51" i="69"/>
  <c r="H51" i="69"/>
  <c r="J50" i="69"/>
  <c r="H50" i="69"/>
  <c r="J49" i="69"/>
  <c r="H49" i="69"/>
  <c r="J48" i="69"/>
  <c r="H48" i="69"/>
  <c r="J47" i="69"/>
  <c r="H47" i="69"/>
  <c r="J46" i="69"/>
  <c r="H46" i="69"/>
  <c r="J45" i="69"/>
  <c r="H45" i="69"/>
  <c r="J44" i="69"/>
  <c r="H44" i="69"/>
  <c r="J43" i="69"/>
  <c r="H43" i="69"/>
  <c r="J42" i="69"/>
  <c r="H42" i="69"/>
  <c r="J41" i="69"/>
  <c r="H41" i="69"/>
  <c r="J40" i="69"/>
  <c r="H40" i="69"/>
  <c r="J39" i="69"/>
  <c r="H39" i="69"/>
  <c r="J38" i="69"/>
  <c r="H38" i="69"/>
  <c r="J37" i="69"/>
  <c r="H37" i="69"/>
  <c r="J36" i="69"/>
  <c r="H36" i="69"/>
  <c r="J35" i="69"/>
  <c r="H35" i="69"/>
  <c r="J34" i="69"/>
  <c r="H34" i="69"/>
  <c r="J33" i="69"/>
  <c r="H33" i="69"/>
  <c r="J32" i="69"/>
  <c r="H32" i="69"/>
  <c r="J31" i="69"/>
  <c r="H31" i="69"/>
  <c r="J30" i="69"/>
  <c r="H30" i="69"/>
  <c r="AA29" i="69"/>
  <c r="Z29" i="69"/>
  <c r="U29" i="69"/>
  <c r="T29" i="69"/>
  <c r="J29" i="69"/>
  <c r="H29" i="69"/>
  <c r="U28" i="69"/>
  <c r="T28" i="69"/>
  <c r="J28" i="69"/>
  <c r="H28" i="69"/>
  <c r="U27" i="69"/>
  <c r="T27" i="69"/>
  <c r="J27" i="69"/>
  <c r="H27" i="69"/>
  <c r="AA26" i="69"/>
  <c r="Z26" i="69"/>
  <c r="U26" i="69"/>
  <c r="T26" i="69"/>
  <c r="J26" i="69"/>
  <c r="J60" i="69" s="1"/>
  <c r="AA25" i="69"/>
  <c r="Z25" i="69"/>
  <c r="U25" i="69"/>
  <c r="T25" i="69"/>
  <c r="R21" i="69"/>
  <c r="O21" i="69"/>
  <c r="L21" i="69"/>
  <c r="R20" i="69"/>
  <c r="O20" i="69"/>
  <c r="L20" i="69"/>
  <c r="R19" i="69"/>
  <c r="O19" i="69"/>
  <c r="L19" i="69"/>
  <c r="I19" i="69"/>
  <c r="E19" i="69"/>
  <c r="R18" i="69"/>
  <c r="R22" i="69" s="1"/>
  <c r="O18" i="69"/>
  <c r="O22" i="69" s="1"/>
  <c r="L18" i="69"/>
  <c r="I18" i="69"/>
  <c r="E18" i="69"/>
  <c r="I17" i="69"/>
  <c r="E17" i="69"/>
  <c r="U14" i="69"/>
  <c r="R14" i="69"/>
  <c r="O14" i="69"/>
  <c r="L14" i="69"/>
  <c r="I14" i="69"/>
  <c r="E14" i="69"/>
  <c r="U13" i="69"/>
  <c r="R13" i="69"/>
  <c r="O13" i="69"/>
  <c r="L13" i="69"/>
  <c r="I13" i="69"/>
  <c r="E13" i="69"/>
  <c r="U12" i="69"/>
  <c r="R12" i="69"/>
  <c r="O12" i="69"/>
  <c r="L12" i="69"/>
  <c r="I12" i="69"/>
  <c r="E12" i="69"/>
  <c r="U11" i="69"/>
  <c r="R11" i="69"/>
  <c r="O11" i="69"/>
  <c r="L11" i="69"/>
  <c r="I11" i="69"/>
  <c r="E11" i="69"/>
  <c r="Z10" i="69"/>
  <c r="U10" i="69"/>
  <c r="R10" i="69"/>
  <c r="O10" i="69"/>
  <c r="L10" i="69"/>
  <c r="I10" i="69"/>
  <c r="E10" i="69"/>
  <c r="Z9" i="69"/>
  <c r="U9" i="69"/>
  <c r="R9" i="69"/>
  <c r="O9" i="69"/>
  <c r="L9" i="69"/>
  <c r="I9" i="69"/>
  <c r="E9" i="69"/>
  <c r="Z8" i="69"/>
  <c r="U8" i="69"/>
  <c r="R8" i="69"/>
  <c r="O8" i="69"/>
  <c r="L8" i="69"/>
  <c r="I8" i="69"/>
  <c r="E8" i="69"/>
  <c r="Z7" i="69"/>
  <c r="U7" i="69"/>
  <c r="R7" i="69"/>
  <c r="O7" i="69"/>
  <c r="L7" i="69"/>
  <c r="I7" i="69"/>
  <c r="E7" i="69"/>
  <c r="Z6" i="69"/>
  <c r="U6" i="69"/>
  <c r="R6" i="69"/>
  <c r="O6" i="69"/>
  <c r="L6" i="69"/>
  <c r="I6" i="69"/>
  <c r="I22" i="69" s="1"/>
  <c r="E6" i="69"/>
  <c r="E22" i="69" s="1"/>
  <c r="J59" i="68"/>
  <c r="H59" i="68"/>
  <c r="J58" i="68"/>
  <c r="H58" i="68"/>
  <c r="J57" i="68"/>
  <c r="H57" i="68"/>
  <c r="J56" i="68"/>
  <c r="H56" i="68"/>
  <c r="J55" i="68"/>
  <c r="H55" i="68"/>
  <c r="J54" i="68"/>
  <c r="H54" i="68"/>
  <c r="J53" i="68"/>
  <c r="H53" i="68"/>
  <c r="J52" i="68"/>
  <c r="H52" i="68"/>
  <c r="J51" i="68"/>
  <c r="H51" i="68"/>
  <c r="J50" i="68"/>
  <c r="H50" i="68"/>
  <c r="J49" i="68"/>
  <c r="H49" i="68"/>
  <c r="J48" i="68"/>
  <c r="H48" i="68"/>
  <c r="J47" i="68"/>
  <c r="H47" i="68"/>
  <c r="J46" i="68"/>
  <c r="H46" i="68"/>
  <c r="J45" i="68"/>
  <c r="H45" i="68"/>
  <c r="J44" i="68"/>
  <c r="H44" i="68"/>
  <c r="J43" i="68"/>
  <c r="H43" i="68"/>
  <c r="J42" i="68"/>
  <c r="H42" i="68"/>
  <c r="J41" i="68"/>
  <c r="H41" i="68"/>
  <c r="J40" i="68"/>
  <c r="H40" i="68"/>
  <c r="J39" i="68"/>
  <c r="H39" i="68"/>
  <c r="J38" i="68"/>
  <c r="H38" i="68"/>
  <c r="J37" i="68"/>
  <c r="H37" i="68"/>
  <c r="J36" i="68"/>
  <c r="H36" i="68"/>
  <c r="J35" i="68"/>
  <c r="H35" i="68"/>
  <c r="J34" i="68"/>
  <c r="H34" i="68"/>
  <c r="J33" i="68"/>
  <c r="H33" i="68"/>
  <c r="J32" i="68"/>
  <c r="H32" i="68"/>
  <c r="J31" i="68"/>
  <c r="H31" i="68"/>
  <c r="J30" i="68"/>
  <c r="H30" i="68"/>
  <c r="AA29" i="68"/>
  <c r="Z29" i="68"/>
  <c r="U29" i="68"/>
  <c r="T29" i="68"/>
  <c r="J29" i="68"/>
  <c r="H29" i="68"/>
  <c r="U28" i="68"/>
  <c r="T28" i="68"/>
  <c r="J28" i="68"/>
  <c r="H28" i="68"/>
  <c r="U27" i="68"/>
  <c r="T27" i="68"/>
  <c r="J27" i="68"/>
  <c r="H27" i="68"/>
  <c r="AA26" i="68"/>
  <c r="Z26" i="68"/>
  <c r="U26" i="68"/>
  <c r="T26" i="68"/>
  <c r="J26" i="68"/>
  <c r="J60" i="68" s="1"/>
  <c r="AA25" i="68"/>
  <c r="Z25" i="68"/>
  <c r="U25" i="68"/>
  <c r="T25" i="68"/>
  <c r="R21" i="68"/>
  <c r="O21" i="68"/>
  <c r="L21" i="68"/>
  <c r="R20" i="68"/>
  <c r="O20" i="68"/>
  <c r="L20" i="68"/>
  <c r="R19" i="68"/>
  <c r="O19" i="68"/>
  <c r="L19" i="68"/>
  <c r="I19" i="68"/>
  <c r="E19" i="68"/>
  <c r="R18" i="68"/>
  <c r="R22" i="68" s="1"/>
  <c r="O18" i="68"/>
  <c r="O22" i="68" s="1"/>
  <c r="L18" i="68"/>
  <c r="I18" i="68"/>
  <c r="E18" i="68"/>
  <c r="I17" i="68"/>
  <c r="E17" i="68"/>
  <c r="U14" i="68"/>
  <c r="R14" i="68"/>
  <c r="O14" i="68"/>
  <c r="L14" i="68"/>
  <c r="I14" i="68"/>
  <c r="E14" i="68"/>
  <c r="U13" i="68"/>
  <c r="R13" i="68"/>
  <c r="O13" i="68"/>
  <c r="L13" i="68"/>
  <c r="I13" i="68"/>
  <c r="E13" i="68"/>
  <c r="U12" i="68"/>
  <c r="R12" i="68"/>
  <c r="O12" i="68"/>
  <c r="L12" i="68"/>
  <c r="I12" i="68"/>
  <c r="E12" i="68"/>
  <c r="U11" i="68"/>
  <c r="R11" i="68"/>
  <c r="O11" i="68"/>
  <c r="L11" i="68"/>
  <c r="I11" i="68"/>
  <c r="E11" i="68"/>
  <c r="Z10" i="68"/>
  <c r="U10" i="68"/>
  <c r="R10" i="68"/>
  <c r="O10" i="68"/>
  <c r="L10" i="68"/>
  <c r="I10" i="68"/>
  <c r="E10" i="68"/>
  <c r="Z9" i="68"/>
  <c r="U9" i="68"/>
  <c r="R9" i="68"/>
  <c r="O9" i="68"/>
  <c r="L9" i="68"/>
  <c r="I9" i="68"/>
  <c r="E9" i="68"/>
  <c r="Z8" i="68"/>
  <c r="U8" i="68"/>
  <c r="R8" i="68"/>
  <c r="O8" i="68"/>
  <c r="L8" i="68"/>
  <c r="I8" i="68"/>
  <c r="E8" i="68"/>
  <c r="Z7" i="68"/>
  <c r="U7" i="68"/>
  <c r="R7" i="68"/>
  <c r="O7" i="68"/>
  <c r="L7" i="68"/>
  <c r="I7" i="68"/>
  <c r="E7" i="68"/>
  <c r="Z6" i="68"/>
  <c r="U6" i="68"/>
  <c r="R6" i="68"/>
  <c r="O6" i="68"/>
  <c r="L6" i="68"/>
  <c r="I6" i="68"/>
  <c r="I22" i="68" s="1"/>
  <c r="E6" i="68"/>
  <c r="E22" i="68" s="1"/>
  <c r="L15" i="69" l="1"/>
  <c r="L15" i="74"/>
  <c r="L15" i="75"/>
  <c r="L15" i="76"/>
  <c r="L15" i="77"/>
  <c r="L15" i="78"/>
  <c r="L15" i="79"/>
  <c r="L15" i="80"/>
  <c r="L15" i="81"/>
  <c r="L15" i="82"/>
  <c r="L15" i="83"/>
  <c r="L15" i="84"/>
  <c r="L15" i="85"/>
  <c r="L15" i="86"/>
  <c r="O15" i="68"/>
  <c r="O15" i="69"/>
  <c r="O15" i="70"/>
  <c r="O15" i="71"/>
  <c r="O15" i="72"/>
  <c r="O15" i="73"/>
  <c r="O15" i="74"/>
  <c r="O15" i="75"/>
  <c r="O15" i="76"/>
  <c r="O15" i="77"/>
  <c r="O15" i="78"/>
  <c r="O15" i="79"/>
  <c r="O15" i="80"/>
  <c r="O15" i="81"/>
  <c r="O15" i="82"/>
  <c r="O15" i="83"/>
  <c r="O15" i="84"/>
  <c r="O15" i="85"/>
  <c r="O15" i="86"/>
  <c r="R22" i="76"/>
  <c r="L15" i="68"/>
  <c r="L15" i="73"/>
  <c r="R15" i="70"/>
  <c r="R15" i="72"/>
  <c r="R15" i="74"/>
  <c r="R15" i="76"/>
  <c r="R15" i="77"/>
  <c r="R15" i="79"/>
  <c r="R15" i="84"/>
  <c r="R15" i="86"/>
  <c r="L15" i="71"/>
  <c r="L15" i="72"/>
  <c r="R15" i="68"/>
  <c r="R15" i="69"/>
  <c r="R15" i="78"/>
  <c r="R15" i="80"/>
  <c r="R15" i="82"/>
  <c r="Z11" i="68"/>
  <c r="H60" i="68"/>
  <c r="Z11" i="69"/>
  <c r="H60" i="69"/>
  <c r="Z11" i="70"/>
  <c r="H60" i="70"/>
  <c r="Z11" i="71"/>
  <c r="H60" i="71"/>
  <c r="Z11" i="72"/>
  <c r="H60" i="72"/>
  <c r="Z11" i="73"/>
  <c r="H60" i="73"/>
  <c r="Z11" i="74"/>
  <c r="H60" i="74"/>
  <c r="Z11" i="75"/>
  <c r="H60" i="75"/>
  <c r="Z11" i="76"/>
  <c r="H60" i="76"/>
  <c r="Z11" i="77"/>
  <c r="H60" i="77"/>
  <c r="Z11" i="78"/>
  <c r="H60" i="78"/>
  <c r="Z11" i="79"/>
  <c r="H60" i="79"/>
  <c r="Z11" i="80"/>
  <c r="H60" i="80"/>
  <c r="Z11" i="81"/>
  <c r="H60" i="81"/>
  <c r="Z11" i="82"/>
  <c r="H60" i="82"/>
  <c r="Z11" i="83"/>
  <c r="H60" i="83"/>
  <c r="Z11" i="84"/>
  <c r="H60" i="84"/>
  <c r="Z11" i="85"/>
  <c r="H60" i="85"/>
  <c r="Z11" i="86"/>
  <c r="H60" i="86"/>
  <c r="L15" i="70"/>
  <c r="R15" i="71"/>
  <c r="R15" i="73"/>
  <c r="R15" i="75"/>
  <c r="R15" i="81"/>
  <c r="R15" i="83"/>
  <c r="R15" i="85"/>
  <c r="L22" i="68"/>
  <c r="L22" i="69"/>
  <c r="L22" i="70"/>
  <c r="L22" i="71"/>
  <c r="L22" i="72"/>
  <c r="L22" i="73"/>
  <c r="L22" i="74"/>
  <c r="L22" i="75"/>
  <c r="L22" i="76"/>
  <c r="L22" i="77"/>
  <c r="L22" i="78"/>
  <c r="L22" i="79"/>
  <c r="L22" i="80"/>
  <c r="L22" i="81"/>
  <c r="L22" i="82"/>
  <c r="L22" i="83"/>
  <c r="L22" i="84"/>
  <c r="L22" i="85"/>
  <c r="L22" i="86"/>
  <c r="U15" i="86"/>
  <c r="U15" i="85"/>
  <c r="U15" i="84"/>
  <c r="U15" i="83"/>
  <c r="U15" i="82"/>
  <c r="U15" i="81"/>
  <c r="U15" i="80"/>
  <c r="U15" i="79"/>
  <c r="U15" i="78"/>
  <c r="U15" i="77"/>
  <c r="U15" i="76"/>
  <c r="U15" i="75"/>
  <c r="U15" i="74"/>
  <c r="U15" i="73"/>
  <c r="U15" i="72"/>
  <c r="U15" i="71"/>
  <c r="U15" i="70"/>
  <c r="U15" i="69"/>
  <c r="U15" i="68"/>
  <c r="I20" i="47"/>
  <c r="I19" i="47"/>
  <c r="I18" i="47"/>
  <c r="L22" i="47"/>
  <c r="O22" i="47"/>
  <c r="R22" i="47"/>
  <c r="L21" i="47"/>
  <c r="O21" i="47"/>
  <c r="R21" i="47"/>
  <c r="L20" i="47"/>
  <c r="L19" i="47"/>
  <c r="O20" i="47"/>
  <c r="O19" i="47"/>
  <c r="R20" i="47"/>
  <c r="R19" i="47"/>
  <c r="R23" i="47" l="1"/>
  <c r="L15" i="48" s="1"/>
  <c r="O23" i="47"/>
  <c r="L18" i="48" s="1"/>
  <c r="L23" i="47"/>
  <c r="C7" i="48"/>
  <c r="C5" i="48"/>
  <c r="D3" i="48"/>
  <c r="J48" i="47" l="1"/>
  <c r="J49" i="47"/>
  <c r="H48" i="47"/>
  <c r="H49" i="47"/>
  <c r="J40" i="47"/>
  <c r="H40" i="47"/>
  <c r="J37" i="47"/>
  <c r="H37" i="47"/>
  <c r="AA30" i="47"/>
  <c r="Z30" i="47"/>
  <c r="L31" i="48" s="1"/>
  <c r="AA27" i="47"/>
  <c r="Z27" i="47"/>
  <c r="AA26" i="47"/>
  <c r="Z26" i="47"/>
  <c r="U30" i="47"/>
  <c r="T30" i="47"/>
  <c r="L11" i="48" s="1"/>
  <c r="U29" i="47"/>
  <c r="T29" i="47"/>
  <c r="L14" i="48" s="1"/>
  <c r="U28" i="47"/>
  <c r="T28" i="47"/>
  <c r="U27" i="47"/>
  <c r="T27" i="47"/>
  <c r="L19" i="48" s="1"/>
  <c r="U26" i="47"/>
  <c r="T26" i="47"/>
  <c r="L17" i="48" s="1"/>
  <c r="J29" i="47"/>
  <c r="H29" i="47"/>
  <c r="H28" i="47"/>
  <c r="AA16" i="47"/>
  <c r="AA23" i="47" s="1"/>
  <c r="L26" i="48" s="1"/>
  <c r="Z11" i="47"/>
  <c r="Z10" i="47"/>
  <c r="Z9" i="47"/>
  <c r="Z8" i="47"/>
  <c r="Z7" i="47"/>
  <c r="U8" i="47"/>
  <c r="U9" i="47"/>
  <c r="U10" i="47"/>
  <c r="U11" i="47"/>
  <c r="U12" i="47"/>
  <c r="U13" i="47"/>
  <c r="U14" i="47"/>
  <c r="U15" i="47"/>
  <c r="AA12" i="47" l="1"/>
  <c r="L22" i="48" s="1"/>
  <c r="Z12" i="47"/>
  <c r="L23" i="48" s="1"/>
  <c r="O15" i="47"/>
  <c r="O14" i="47"/>
  <c r="O13" i="47"/>
  <c r="O12" i="47"/>
  <c r="O11" i="47"/>
  <c r="O10" i="47"/>
  <c r="O7" i="47"/>
  <c r="O9" i="47"/>
  <c r="O8" i="47"/>
  <c r="I8" i="47"/>
  <c r="I9" i="47"/>
  <c r="I10" i="47"/>
  <c r="I11" i="47"/>
  <c r="I12" i="47"/>
  <c r="I13" i="47"/>
  <c r="I14" i="47"/>
  <c r="I15" i="47"/>
  <c r="I7" i="47"/>
  <c r="R15" i="47"/>
  <c r="R14" i="47"/>
  <c r="R13" i="47"/>
  <c r="R12" i="47"/>
  <c r="R11" i="47"/>
  <c r="R10" i="47"/>
  <c r="R9" i="47"/>
  <c r="R8" i="47"/>
  <c r="U7" i="47"/>
  <c r="U16" i="47" s="1"/>
  <c r="L25" i="48" s="1"/>
  <c r="R7" i="47"/>
  <c r="L7" i="47"/>
  <c r="L8" i="47"/>
  <c r="L10" i="47"/>
  <c r="L11" i="47"/>
  <c r="L12" i="47"/>
  <c r="L13" i="47"/>
  <c r="L14" i="47"/>
  <c r="L15" i="47"/>
  <c r="E15" i="47"/>
  <c r="E14" i="47"/>
  <c r="E13" i="47"/>
  <c r="E12" i="47"/>
  <c r="E11" i="47"/>
  <c r="E10" i="47"/>
  <c r="E9" i="47"/>
  <c r="E8" i="47"/>
  <c r="E7" i="47"/>
  <c r="I23" i="47" l="1"/>
  <c r="F11" i="48" s="1"/>
  <c r="R16" i="47"/>
  <c r="L24" i="48" s="1"/>
  <c r="O16" i="47"/>
  <c r="L21" i="48" s="1"/>
  <c r="L16" i="47"/>
  <c r="L20" i="48" s="1"/>
  <c r="H59" i="47" l="1"/>
  <c r="H60" i="47"/>
  <c r="J60" i="47"/>
  <c r="J59" i="47" l="1"/>
  <c r="J58" i="47"/>
  <c r="H58" i="47"/>
  <c r="J57" i="47"/>
  <c r="H57" i="47"/>
  <c r="J56" i="47"/>
  <c r="H56" i="47"/>
  <c r="J55" i="47"/>
  <c r="H55" i="47"/>
  <c r="J54" i="47"/>
  <c r="H54" i="47"/>
  <c r="J53" i="47"/>
  <c r="H53" i="47"/>
  <c r="J52" i="47"/>
  <c r="H52" i="47"/>
  <c r="J51" i="47"/>
  <c r="H51" i="47"/>
  <c r="J50" i="47"/>
  <c r="H50" i="47"/>
  <c r="J47" i="47"/>
  <c r="H47" i="47"/>
  <c r="J46" i="47"/>
  <c r="H46" i="47"/>
  <c r="J45" i="47"/>
  <c r="H45" i="47"/>
  <c r="J44" i="47"/>
  <c r="H44" i="47"/>
  <c r="J43" i="47"/>
  <c r="H43" i="47"/>
  <c r="J42" i="47"/>
  <c r="H42" i="47"/>
  <c r="J41" i="47"/>
  <c r="H41" i="47"/>
  <c r="J39" i="47"/>
  <c r="H39" i="47"/>
  <c r="J38" i="47"/>
  <c r="H38" i="47"/>
  <c r="J36" i="47"/>
  <c r="H36" i="47"/>
  <c r="J35" i="47"/>
  <c r="H35" i="47"/>
  <c r="J34" i="47"/>
  <c r="H34" i="47"/>
  <c r="J33" i="47"/>
  <c r="H33" i="47"/>
  <c r="J32" i="47"/>
  <c r="H32" i="47"/>
  <c r="J31" i="47"/>
  <c r="H31" i="47"/>
  <c r="J30" i="47"/>
  <c r="H30" i="47"/>
  <c r="J28" i="47"/>
  <c r="J27" i="47"/>
  <c r="E19" i="47"/>
  <c r="E18" i="47"/>
  <c r="E23" i="47" s="1"/>
  <c r="F10" i="48" s="1"/>
  <c r="J61" i="47" l="1"/>
  <c r="H61" i="47"/>
  <c r="F36" i="48"/>
  <c r="F22" i="48"/>
</calcChain>
</file>

<file path=xl/sharedStrings.xml><?xml version="1.0" encoding="utf-8"?>
<sst xmlns="http://schemas.openxmlformats.org/spreadsheetml/2006/main" count="5141" uniqueCount="295">
  <si>
    <t>PWD</t>
  </si>
  <si>
    <t>WATER RELAY QUANTITY SHEETS</t>
  </si>
  <si>
    <t>PREPARED BY :</t>
  </si>
  <si>
    <t>PROJECT # :</t>
  </si>
  <si>
    <t>DATE :</t>
  </si>
  <si>
    <t>SELECT CELL FOR NOTES</t>
  </si>
  <si>
    <t>LOCATION :</t>
  </si>
  <si>
    <t>SHEET # :</t>
  </si>
  <si>
    <t>DI PIPE</t>
  </si>
  <si>
    <t>EXCAVATION IN CITY STREETS</t>
  </si>
  <si>
    <t>EXCAVATION IN STATE ROUTES</t>
  </si>
  <si>
    <t>CITY 8" CONCRETE BASE</t>
  </si>
  <si>
    <t>STATE 10" CONCRETE BASE</t>
  </si>
  <si>
    <t>CITY PAVING</t>
  </si>
  <si>
    <t>STATE ROUTE PAVING</t>
  </si>
  <si>
    <t>PAVING AT INTERSECTIONS</t>
  </si>
  <si>
    <t>SIZE</t>
  </si>
  <si>
    <t>L.F.</t>
  </si>
  <si>
    <t>FACTOR</t>
  </si>
  <si>
    <t>C.Y.</t>
  </si>
  <si>
    <t>S.Y.</t>
  </si>
  <si>
    <t>L.F</t>
  </si>
  <si>
    <t>PIPE SIZE</t>
  </si>
  <si>
    <t>TON</t>
  </si>
  <si>
    <t>3"</t>
  </si>
  <si>
    <t>4"</t>
  </si>
  <si>
    <t>6"</t>
  </si>
  <si>
    <t>8"</t>
  </si>
  <si>
    <t>10"</t>
  </si>
  <si>
    <t>12"</t>
  </si>
  <si>
    <t>16"</t>
  </si>
  <si>
    <t>20"</t>
  </si>
  <si>
    <t>TEMPORARY PAVING</t>
  </si>
  <si>
    <t>LENGTH (L.F.)</t>
  </si>
  <si>
    <t>SY</t>
  </si>
  <si>
    <t>REMOVALS</t>
  </si>
  <si>
    <t>#</t>
  </si>
  <si>
    <t>FCT</t>
  </si>
  <si>
    <t>CONCRETE FOOTWAY</t>
  </si>
  <si>
    <t>TOPSOIL &amp; SOD</t>
  </si>
  <si>
    <t>CONCRETE DRIVEWAY</t>
  </si>
  <si>
    <t xml:space="preserve">CURB </t>
  </si>
  <si>
    <t>QUANTIFY CURB CUTBACKS</t>
  </si>
  <si>
    <t>FIRE HYDRANT</t>
  </si>
  <si>
    <t>WIDTH (L.F.)</t>
  </si>
  <si>
    <t>CONCRETE</t>
  </si>
  <si>
    <t>LF</t>
  </si>
  <si>
    <t>CUT-IN VALVE</t>
  </si>
  <si>
    <t>GRANITE</t>
  </si>
  <si>
    <t>FRAME AND COVER</t>
  </si>
  <si>
    <t>ADA RAMP</t>
  </si>
  <si>
    <t>HP FIRE HYD. w/ VALVE</t>
  </si>
  <si>
    <t>EACH</t>
  </si>
  <si>
    <t>HP FRAME AND COVER</t>
  </si>
  <si>
    <t>MILLING</t>
  </si>
  <si>
    <t>TOTAL CITY STREETS:    CY</t>
  </si>
  <si>
    <t>TOTAL STATE ROUTES:    CY</t>
  </si>
  <si>
    <t>BILL OF MATERIALS</t>
  </si>
  <si>
    <t>VALVES</t>
  </si>
  <si>
    <t>FULL WIDTH RECONSTRUCTION - CITY STANDARD PAVING</t>
  </si>
  <si>
    <t>FULL WIDTH RECONSTRUCTION - POROUS PAVING</t>
  </si>
  <si>
    <t>FITTING</t>
  </si>
  <si>
    <t>QUANTITY</t>
  </si>
  <si>
    <t>UNIT WEIGHT</t>
  </si>
  <si>
    <t>TOTAL</t>
  </si>
  <si>
    <t>ANC. VOL.</t>
  </si>
  <si>
    <t>6" SUBBASE (SY)</t>
  </si>
  <si>
    <t>BINDER COURSE (SY)</t>
  </si>
  <si>
    <t>Fire Hydrants</t>
  </si>
  <si>
    <t>8" C. BASE (SY)</t>
  </si>
  <si>
    <t>WEARING COURSE (SY)</t>
  </si>
  <si>
    <t>CITY PAVING (SY)</t>
  </si>
  <si>
    <t>TOTAL S.Y.</t>
  </si>
  <si>
    <t>WATER</t>
  </si>
  <si>
    <t>SEWER</t>
  </si>
  <si>
    <t>CONCRETE FTW (SY)</t>
  </si>
  <si>
    <t>CURB (LF)</t>
  </si>
  <si>
    <t>CHOKER COURSE (CY)</t>
  </si>
  <si>
    <t>TOTAL C.Y.</t>
  </si>
  <si>
    <t>Fitting</t>
  </si>
  <si>
    <t>Size</t>
  </si>
  <si>
    <t>Unit Weight</t>
  </si>
  <si>
    <t>Horizontal</t>
  </si>
  <si>
    <t>Top</t>
  </si>
  <si>
    <t>Bottom</t>
  </si>
  <si>
    <t>NEW SERVICES</t>
  </si>
  <si>
    <t>Crosses</t>
  </si>
  <si>
    <t>8x8</t>
  </si>
  <si>
    <t>SIDE</t>
  </si>
  <si>
    <t>LENGTH</t>
  </si>
  <si>
    <t>TOTAL PIPE</t>
  </si>
  <si>
    <t>12x8</t>
  </si>
  <si>
    <t>3/4"</t>
  </si>
  <si>
    <t>12x12</t>
  </si>
  <si>
    <t>Tees</t>
  </si>
  <si>
    <t>8x4</t>
  </si>
  <si>
    <t>8x6</t>
  </si>
  <si>
    <t>12x4</t>
  </si>
  <si>
    <t>8x6 H.A.T.</t>
  </si>
  <si>
    <t>12x6 H.A.T.</t>
  </si>
  <si>
    <r>
      <t>1/4 Bends (90</t>
    </r>
    <r>
      <rPr>
        <sz val="10"/>
        <rFont val="Symbol"/>
        <family val="1"/>
        <charset val="2"/>
      </rPr>
      <t>°)</t>
    </r>
  </si>
  <si>
    <t>1"</t>
  </si>
  <si>
    <t>1/8 Bends (45°)</t>
  </si>
  <si>
    <t>1-1/2"</t>
  </si>
  <si>
    <t>1/16 Bends (22.5°)</t>
  </si>
  <si>
    <t>Offsets</t>
  </si>
  <si>
    <t>2"</t>
  </si>
  <si>
    <t>8x12</t>
  </si>
  <si>
    <t>8x18</t>
  </si>
  <si>
    <t>Reducers</t>
  </si>
  <si>
    <t>4x3</t>
  </si>
  <si>
    <t>TOTALS</t>
  </si>
  <si>
    <t>CY</t>
  </si>
  <si>
    <t>3/4" LEAD SERVICES REPLACEMENT</t>
  </si>
  <si>
    <t>10x8</t>
  </si>
  <si>
    <t>ESTIMATED PERCENTAGE OF HOMES</t>
  </si>
  <si>
    <t>MATERIAL LIST ORDER</t>
  </si>
  <si>
    <t>12x6</t>
  </si>
  <si>
    <t>1. Hydrants (W/ CCL)</t>
  </si>
  <si>
    <t>5. Tees</t>
  </si>
  <si>
    <t>9. Sleeves</t>
  </si>
  <si>
    <t>2. Valve Boxes</t>
  </si>
  <si>
    <t>6. Bends</t>
  </si>
  <si>
    <t>10. Caps</t>
  </si>
  <si>
    <t>Sleeves</t>
  </si>
  <si>
    <t>3. Valves</t>
  </si>
  <si>
    <t>7. Offsets</t>
  </si>
  <si>
    <t>11. Plugs</t>
  </si>
  <si>
    <t>4. Crosses</t>
  </si>
  <si>
    <t>8. Reducers</t>
  </si>
  <si>
    <t>MISCELLANEOUS</t>
  </si>
  <si>
    <t>Caps</t>
  </si>
  <si>
    <t>24"</t>
  </si>
  <si>
    <t>36"</t>
  </si>
  <si>
    <t>Appendix IIIa: Water Quantities Input Sheet - Page 1 of X</t>
  </si>
  <si>
    <t>Appendix IIIa: Water Quantities Input Sheet - Page 2 of X</t>
  </si>
  <si>
    <t>Appendix IIIa: Water Quantities Input Sheet - Page 3 of X</t>
  </si>
  <si>
    <t>Appendix IIIa: Water Quantities Input Sheet - Page 4 of X</t>
  </si>
  <si>
    <t>Appendix IIIa: Water Quantities Input Sheet - Page 5 of X</t>
  </si>
  <si>
    <t>Appendix IIIa: Water Quantities Input Sheet - Page 6 of X</t>
  </si>
  <si>
    <t>Appendix IIIa: Water Quantities Input Sheet - Page 7 of X</t>
  </si>
  <si>
    <t>Appendix IIIa: Water Quantities Input Sheet - Page 8 of X</t>
  </si>
  <si>
    <t>Appendix IIIa: Water Quantities Input Sheet - Page 9 of X</t>
  </si>
  <si>
    <t>Appendix IIIa: Water Quantities Input Sheet - Page 10 of X</t>
  </si>
  <si>
    <t>.</t>
  </si>
  <si>
    <t>Appendix IIIa: Water Quantities Input Sheet - Page 11 of X</t>
  </si>
  <si>
    <t>Appendix IIIa: Water Quantities Input Sheet - Page 12 of X</t>
  </si>
  <si>
    <t>Appendix IIIa: Water Quantities Input Sheet - Page 13 of X</t>
  </si>
  <si>
    <t>Appendix IIIa: Water Quantities Input Sheet - Page 14 of X</t>
  </si>
  <si>
    <t>Appendix IIIa: Water Quantities Input Sheet - Page 15 of X</t>
  </si>
  <si>
    <t>Appendix IIIa: Water Quantities Input Sheet - Page 16 of X</t>
  </si>
  <si>
    <t>Appendix IIIa: Water Quantities Input Sheet - Page 17 of X</t>
  </si>
  <si>
    <t>Appendix IIIa: Water Quantities Input Sheet - Page 18 of X</t>
  </si>
  <si>
    <t>Appendix IIIa: Water Quantities Input Sheet - Page 19 of X</t>
  </si>
  <si>
    <t>Appendix IIIa: Water Quantities Input Sheet - Page 20 of X</t>
  </si>
  <si>
    <t>Water</t>
  </si>
  <si>
    <t>Version 01/02/2019</t>
  </si>
  <si>
    <t>Record of Data for Water Work…………..City of Philadelphia Water Department</t>
  </si>
  <si>
    <t>NOTES:</t>
  </si>
  <si>
    <t>Contract No.:</t>
  </si>
  <si>
    <t xml:space="preserve">  Locations</t>
  </si>
  <si>
    <r>
      <rPr>
        <sz val="10"/>
        <color theme="1"/>
        <rFont val="Calibri"/>
        <family val="2"/>
      </rPr>
      <t xml:space="preserve">① </t>
    </r>
    <r>
      <rPr>
        <sz val="10"/>
        <color theme="1"/>
        <rFont val="Calibri"/>
        <family val="2"/>
        <scheme val="minor"/>
      </rPr>
      <t>Change "X" to "W" in the tab names of used sheets, do not delete unused sheets as it will lead to errors in the sums.</t>
    </r>
  </si>
  <si>
    <r>
      <rPr>
        <sz val="10"/>
        <color theme="1"/>
        <rFont val="Calibri"/>
        <family val="2"/>
      </rPr>
      <t xml:space="preserve">② </t>
    </r>
    <r>
      <rPr>
        <sz val="10"/>
        <color theme="1"/>
        <rFont val="Calibri"/>
        <family val="2"/>
        <scheme val="minor"/>
      </rPr>
      <t>If any rows/columns are added to any of the quantity sheets, check calculation to make sure that cells are linked correctly.</t>
    </r>
  </si>
  <si>
    <t>Prepared By:</t>
  </si>
  <si>
    <t>③ If additional items/quantities are added to the individual quantity sheets, make sure to add to this total sheet under a separate line or</t>
  </si>
  <si>
    <t xml:space="preserve">       sum with applicable listed items, as appropriate.</t>
  </si>
  <si>
    <t>Date:</t>
  </si>
  <si>
    <t>Items</t>
  </si>
  <si>
    <t>Qty.</t>
  </si>
  <si>
    <t>Unit</t>
  </si>
  <si>
    <t>Item #</t>
  </si>
  <si>
    <t>Paving Items</t>
  </si>
  <si>
    <t>Excavation  (for water mains)</t>
  </si>
  <si>
    <t>W1000</t>
  </si>
  <si>
    <t>Sewer Vent Box</t>
  </si>
  <si>
    <t>EA.</t>
  </si>
  <si>
    <t>W8211</t>
  </si>
  <si>
    <t>Excavation (for water mains in State Routes)</t>
  </si>
  <si>
    <t>W1012</t>
  </si>
  <si>
    <t>Conc. Curb</t>
  </si>
  <si>
    <t>(min. 25 lf)</t>
  </si>
  <si>
    <t>W9000</t>
  </si>
  <si>
    <t>Stone Curb</t>
  </si>
  <si>
    <t>W9001</t>
  </si>
  <si>
    <t>D.I. Pipe</t>
  </si>
  <si>
    <t>W2003</t>
  </si>
  <si>
    <t>Reset Stone Curb</t>
  </si>
  <si>
    <t>W9002</t>
  </si>
  <si>
    <t>"</t>
  </si>
  <si>
    <t>W2004</t>
  </si>
  <si>
    <t>Conc. Footway</t>
  </si>
  <si>
    <t>(min. 25 sy)</t>
  </si>
  <si>
    <t>W9003</t>
  </si>
  <si>
    <t>W2006</t>
  </si>
  <si>
    <t>8" Conc. Driveway</t>
  </si>
  <si>
    <t>W9009</t>
  </si>
  <si>
    <t>W2008</t>
  </si>
  <si>
    <t>Milling</t>
  </si>
  <si>
    <t>W9105</t>
  </si>
  <si>
    <t>W2010</t>
  </si>
  <si>
    <t>Subbase, 6" depth (including subgrading)</t>
  </si>
  <si>
    <t>W9204</t>
  </si>
  <si>
    <t>W2012</t>
  </si>
  <si>
    <t>Topsoil &amp; Sod</t>
  </si>
  <si>
    <t>W9302</t>
  </si>
  <si>
    <t>W2016</t>
  </si>
  <si>
    <t>Plain cement c. base course, 8" depth</t>
  </si>
  <si>
    <t>W9397</t>
  </si>
  <si>
    <t>W2020</t>
  </si>
  <si>
    <t>8" Conc. Base - City Streets</t>
  </si>
  <si>
    <t>W9400</t>
  </si>
  <si>
    <t>10" H.E.S. Conc. Base - State Routes</t>
  </si>
  <si>
    <t>W9402</t>
  </si>
  <si>
    <t>D.I. Fittings</t>
  </si>
  <si>
    <t>Tons</t>
  </si>
  <si>
    <t>W3004</t>
  </si>
  <si>
    <t>Variable Depth Binder</t>
  </si>
  <si>
    <t>W9411</t>
  </si>
  <si>
    <t>Asphalt Wearing Course 1-1/2"</t>
  </si>
  <si>
    <t>W9418</t>
  </si>
  <si>
    <t>Gate Valves</t>
  </si>
  <si>
    <t>W5003</t>
  </si>
  <si>
    <t>Asphalt Paving 1-1/2" x 1-1/2" - City Streets</t>
  </si>
  <si>
    <t>W9447</t>
  </si>
  <si>
    <t>W5004</t>
  </si>
  <si>
    <t>Asphalt Paving 2-1/2" x 1-1/2" - State Routes</t>
  </si>
  <si>
    <t>W9449</t>
  </si>
  <si>
    <t>W5006</t>
  </si>
  <si>
    <t>Temporary Paving, 3" hot mix asphalt</t>
  </si>
  <si>
    <t>W9461</t>
  </si>
  <si>
    <t>W5008</t>
  </si>
  <si>
    <t>Allowance for PennDOT Inspection</t>
  </si>
  <si>
    <t>Allowance</t>
  </si>
  <si>
    <t>W9498</t>
  </si>
  <si>
    <t>W5010</t>
  </si>
  <si>
    <t>Maintenance &amp; Protection of Traffic</t>
  </si>
  <si>
    <t>Lump Sum</t>
  </si>
  <si>
    <t>W9500</t>
  </si>
  <si>
    <t>W5012</t>
  </si>
  <si>
    <t>ADA ramps</t>
  </si>
  <si>
    <t>W9511</t>
  </si>
  <si>
    <t>W5016</t>
  </si>
  <si>
    <t>Porous Paving Items</t>
  </si>
  <si>
    <t>W5020</t>
  </si>
  <si>
    <t>AASHTO #8 choker course</t>
  </si>
  <si>
    <t>W4008</t>
  </si>
  <si>
    <t>Porous asphalt binder - 5 inch</t>
  </si>
  <si>
    <t>W9454</t>
  </si>
  <si>
    <t>Fire Hydrants W/CCL's</t>
  </si>
  <si>
    <t>W6101</t>
  </si>
  <si>
    <t>Porous asphalt binder - 6 inch</t>
  </si>
  <si>
    <t>W9455</t>
  </si>
  <si>
    <t>Fire Hydrant Removals</t>
  </si>
  <si>
    <t>W6110</t>
  </si>
  <si>
    <t>Porous asphalt wearing - 3 inch</t>
  </si>
  <si>
    <t>W9459</t>
  </si>
  <si>
    <t>HP Fire Hydrant Removal w/ Valve Chamber Fill</t>
  </si>
  <si>
    <t>W6114</t>
  </si>
  <si>
    <t>Porous asphalt wearing - 2 inch</t>
  </si>
  <si>
    <t>W9460</t>
  </si>
  <si>
    <t>Concrete Anchors</t>
  </si>
  <si>
    <t>W6200</t>
  </si>
  <si>
    <t>Ferrules &amp; Transfer of Services</t>
  </si>
  <si>
    <t>W7001</t>
  </si>
  <si>
    <t>Misc. Items</t>
  </si>
  <si>
    <t>Mechanical Street Sweeping</t>
  </si>
  <si>
    <t>W0376</t>
  </si>
  <si>
    <t>Service Connections (main to curb stop)</t>
  </si>
  <si>
    <t>W7201</t>
  </si>
  <si>
    <t>Custom Signage</t>
  </si>
  <si>
    <t>SF</t>
  </si>
  <si>
    <t>W9545</t>
  </si>
  <si>
    <t>W7202</t>
  </si>
  <si>
    <t>Corrosion Control</t>
  </si>
  <si>
    <t>W9600</t>
  </si>
  <si>
    <t>W7203</t>
  </si>
  <si>
    <t>Project Schedule and Notification Letters</t>
  </si>
  <si>
    <t>W9640</t>
  </si>
  <si>
    <t>W7204</t>
  </si>
  <si>
    <t>Lead Replacement Connections (curb to meter)</t>
  </si>
  <si>
    <t>W7211</t>
  </si>
  <si>
    <t>Copper Service Pipe (main to curb stop)</t>
  </si>
  <si>
    <t>W7351</t>
  </si>
  <si>
    <t>W7352</t>
  </si>
  <si>
    <t>W7353</t>
  </si>
  <si>
    <t>W7354</t>
  </si>
  <si>
    <t>1. Total no. of water sheets………………….....</t>
  </si>
  <si>
    <t xml:space="preserve">    (exclude corrosion control sheets)</t>
  </si>
  <si>
    <t>Lead Replacement Copper Pipe (curb to meter)</t>
  </si>
  <si>
    <t>W7361</t>
  </si>
  <si>
    <t>2. Total no. of corrosion control sheets …..…..</t>
  </si>
  <si>
    <t>3. Total length of D.I. water mains…..</t>
  </si>
  <si>
    <t>Filling Abandoned High Pressure Valve Chamber</t>
  </si>
  <si>
    <t>W8189</t>
  </si>
  <si>
    <t>Appendix IIIa: Water Items Sheet - Page 1 of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</si>
</sst>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0_);\(0\)"/>
  </numFmts>
  <fonts count="30">
    <font>
      <sz val="11"/>
      <color theme="1"/>
      <name val="Calibri"/>
      <family val="2"/>
      <scheme val="minor"/>
    </font>
    <font>
      <b/>
      <sz val="11"/>
      <color theme="1"/>
      <name val="Calibri"/>
      <family val="2"/>
      <scheme val="minor"/>
    </font>
    <font>
      <sz val="10"/>
      <name val="Arial"/>
      <family val="2"/>
    </font>
    <font>
      <sz val="11"/>
      <color theme="1"/>
      <name val="Calibri"/>
      <family val="2"/>
      <scheme val="minor"/>
    </font>
    <font>
      <sz val="11"/>
      <name val="Calibri"/>
      <family val="2"/>
      <scheme val="minor"/>
    </font>
    <font>
      <b/>
      <i/>
      <sz val="22"/>
      <name val="Times New Roman"/>
      <family val="1"/>
    </font>
    <font>
      <sz val="11"/>
      <name val="Arial"/>
      <family val="2"/>
    </font>
    <font>
      <sz val="8"/>
      <name val="Arial"/>
      <family val="2"/>
    </font>
    <font>
      <b/>
      <sz val="10"/>
      <name val="Arial"/>
      <family val="2"/>
    </font>
    <font>
      <sz val="10"/>
      <name val="Symbol"/>
      <family val="1"/>
      <charset val="2"/>
    </font>
    <font>
      <sz val="14"/>
      <name val="Arial"/>
      <family val="2"/>
    </font>
    <font>
      <b/>
      <i/>
      <sz val="22"/>
      <name val="Arial"/>
      <family val="2"/>
    </font>
    <font>
      <i/>
      <sz val="8"/>
      <name val="Arial"/>
      <family val="2"/>
    </font>
    <font>
      <i/>
      <sz val="10"/>
      <name val="Arial"/>
      <family val="2"/>
    </font>
    <font>
      <b/>
      <i/>
      <sz val="12"/>
      <name val="Arial"/>
      <family val="2"/>
    </font>
    <font>
      <b/>
      <i/>
      <sz val="8"/>
      <name val="Arial"/>
      <family val="2"/>
    </font>
    <font>
      <b/>
      <i/>
      <sz val="10"/>
      <name val="Arial"/>
      <family val="2"/>
    </font>
    <font>
      <sz val="9"/>
      <name val="Arial"/>
      <family val="2"/>
    </font>
    <font>
      <b/>
      <i/>
      <sz val="9"/>
      <name val="Arial"/>
      <family val="2"/>
    </font>
    <font>
      <sz val="11"/>
      <color rgb="FF3F3F76"/>
      <name val="Calibri"/>
      <family val="2"/>
      <scheme val="minor"/>
    </font>
    <font>
      <i/>
      <sz val="11"/>
      <color rgb="FF7F7F7F"/>
      <name val="Calibri"/>
      <family val="2"/>
      <scheme val="minor"/>
    </font>
    <font>
      <sz val="10"/>
      <name val="MS Sans Serif"/>
      <family val="2"/>
    </font>
    <font>
      <b/>
      <sz val="10"/>
      <color theme="1"/>
      <name val="AriE"/>
    </font>
    <font>
      <sz val="8.5"/>
      <name val="Arial"/>
      <family val="2"/>
    </font>
    <font>
      <b/>
      <sz val="11"/>
      <color rgb="FFFA7D00"/>
      <name val="Calibri"/>
      <family val="2"/>
      <scheme val="minor"/>
    </font>
    <font>
      <sz val="10"/>
      <color theme="1"/>
      <name val="Calibri"/>
      <family val="2"/>
      <scheme val="minor"/>
    </font>
    <font>
      <sz val="10"/>
      <color theme="1"/>
      <name val="Calibri"/>
      <family val="2"/>
    </font>
    <font>
      <b/>
      <sz val="10"/>
      <color theme="1"/>
      <name val="Calibri"/>
      <family val="2"/>
      <scheme val="minor"/>
    </font>
    <font>
      <i/>
      <sz val="10"/>
      <color rgb="FFFF0000"/>
      <name val="Calibri"/>
      <family val="2"/>
      <scheme val="minor"/>
    </font>
    <font>
      <i/>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rgb="FFFFCC99"/>
      </patternFill>
    </fill>
    <fill>
      <patternFill patternType="solid">
        <fgColor rgb="FFFFFFCC"/>
      </patternFill>
    </fill>
    <fill>
      <patternFill patternType="solid">
        <fgColor rgb="FFF2F2F2"/>
      </patternFill>
    </fill>
  </fills>
  <borders count="347">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right/>
      <top style="double">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bottom style="thin">
        <color indexed="55"/>
      </bottom>
      <diagonal/>
    </border>
    <border>
      <left/>
      <right style="thin">
        <color indexed="55"/>
      </right>
      <top/>
      <bottom style="thin">
        <color indexed="55"/>
      </bottom>
      <diagonal/>
    </border>
    <border>
      <left/>
      <right style="medium">
        <color theme="1" tint="4.9989318521683403E-2"/>
      </right>
      <top/>
      <bottom style="thin">
        <color indexed="55"/>
      </bottom>
      <diagonal/>
    </border>
    <border>
      <left style="thin">
        <color indexed="55"/>
      </left>
      <right style="thin">
        <color indexed="55"/>
      </right>
      <top/>
      <bottom style="thin">
        <color indexed="55"/>
      </bottom>
      <diagonal/>
    </border>
    <border>
      <left style="thin">
        <color indexed="55"/>
      </left>
      <right style="thin">
        <color theme="0" tint="-0.499984740745262"/>
      </right>
      <top/>
      <bottom style="thin">
        <color indexed="55"/>
      </bottom>
      <diagonal/>
    </border>
    <border>
      <left style="thin">
        <color indexed="55"/>
      </left>
      <right/>
      <top/>
      <bottom style="thin">
        <color indexed="55"/>
      </bottom>
      <diagonal/>
    </border>
    <border>
      <left style="thin">
        <color theme="0" tint="-0.499984740745262"/>
      </left>
      <right style="thin">
        <color theme="0" tint="-0.499984740745262"/>
      </right>
      <top/>
      <bottom style="thin">
        <color theme="0" tint="-0.499984740745262"/>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55"/>
      </top>
      <bottom/>
      <diagonal/>
    </border>
    <border>
      <left/>
      <right style="thin">
        <color indexed="55"/>
      </right>
      <top style="thin">
        <color indexed="55"/>
      </top>
      <bottom style="medium">
        <color indexed="64"/>
      </bottom>
      <diagonal/>
    </border>
    <border>
      <left/>
      <right style="medium">
        <color theme="1" tint="4.9989318521683403E-2"/>
      </right>
      <top/>
      <bottom style="thin">
        <color indexed="64"/>
      </bottom>
      <diagonal/>
    </border>
    <border>
      <left/>
      <right/>
      <top/>
      <bottom style="thin">
        <color theme="0" tint="-0.499984740745262"/>
      </bottom>
      <diagonal/>
    </border>
    <border>
      <left/>
      <right/>
      <top style="thin">
        <color indexed="64"/>
      </top>
      <bottom style="thin">
        <color indexed="55"/>
      </bottom>
      <diagonal/>
    </border>
    <border>
      <left style="thin">
        <color indexed="55"/>
      </left>
      <right style="medium">
        <color theme="1" tint="4.9989318521683403E-2"/>
      </right>
      <top style="thin">
        <color indexed="55"/>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64"/>
      </bottom>
      <diagonal/>
    </border>
    <border>
      <left style="thin">
        <color indexed="55"/>
      </left>
      <right style="medium">
        <color theme="1" tint="4.9989318521683403E-2"/>
      </right>
      <top style="thin">
        <color indexed="55"/>
      </top>
      <bottom/>
      <diagonal/>
    </border>
    <border>
      <left style="thin">
        <color indexed="55"/>
      </left>
      <right/>
      <top style="thin">
        <color indexed="55"/>
      </top>
      <bottom/>
      <diagonal/>
    </border>
    <border>
      <left/>
      <right style="medium">
        <color indexed="64"/>
      </right>
      <top style="medium">
        <color indexed="64"/>
      </top>
      <bottom style="medium">
        <color indexed="64"/>
      </bottom>
      <diagonal/>
    </border>
    <border>
      <left style="thin">
        <color indexed="55"/>
      </left>
      <right/>
      <top/>
      <bottom style="thin">
        <color indexed="64"/>
      </bottom>
      <diagonal/>
    </border>
    <border>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55"/>
      </left>
      <right style="medium">
        <color theme="1" tint="4.9989318521683403E-2"/>
      </right>
      <top/>
      <bottom style="thin">
        <color indexed="64"/>
      </bottom>
      <diagonal/>
    </border>
    <border>
      <left style="thin">
        <color theme="0" tint="-0.499984740745262"/>
      </left>
      <right style="medium">
        <color indexed="64"/>
      </right>
      <top/>
      <bottom style="thin">
        <color theme="0" tint="-0.499984740745262"/>
      </bottom>
      <diagonal/>
    </border>
    <border>
      <left/>
      <right style="thin">
        <color indexed="55"/>
      </right>
      <top style="thin">
        <color indexed="64"/>
      </top>
      <bottom style="thin">
        <color indexed="55"/>
      </bottom>
      <diagonal/>
    </border>
    <border>
      <left style="thin">
        <color indexed="55"/>
      </left>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right style="thin">
        <color indexed="55"/>
      </right>
      <top style="thin">
        <color indexed="55"/>
      </top>
      <bottom style="thin">
        <color indexed="64"/>
      </bottom>
      <diagonal/>
    </border>
    <border>
      <left style="thin">
        <color indexed="55"/>
      </left>
      <right/>
      <top style="thin">
        <color indexed="55"/>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55"/>
      </right>
      <top style="thin">
        <color indexed="64"/>
      </top>
      <bottom style="thin">
        <color indexed="55"/>
      </bottom>
      <diagonal/>
    </border>
    <border>
      <left style="medium">
        <color indexed="64"/>
      </left>
      <right style="thin">
        <color indexed="64"/>
      </right>
      <top/>
      <bottom/>
      <diagonal/>
    </border>
    <border>
      <left style="thin">
        <color indexed="64"/>
      </left>
      <right style="thin">
        <color indexed="55"/>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right style="thin">
        <color indexed="64"/>
      </right>
      <top style="thin">
        <color indexed="55"/>
      </top>
      <bottom style="thin">
        <color indexed="64"/>
      </bottom>
      <diagonal/>
    </border>
    <border>
      <left style="thin">
        <color indexed="64"/>
      </left>
      <right style="thin">
        <color indexed="55"/>
      </right>
      <top/>
      <bottom style="thin">
        <color indexed="55"/>
      </bottom>
      <diagonal/>
    </border>
    <border>
      <left/>
      <right style="medium">
        <color indexed="64"/>
      </right>
      <top style="thin">
        <color indexed="64"/>
      </top>
      <bottom style="thin">
        <color indexed="55"/>
      </bottom>
      <diagonal/>
    </border>
    <border>
      <left/>
      <right style="medium">
        <color indexed="64"/>
      </right>
      <top style="thin">
        <color indexed="55"/>
      </top>
      <bottom style="thin">
        <color indexed="55"/>
      </bottom>
      <diagonal/>
    </border>
    <border>
      <left/>
      <right style="medium">
        <color indexed="64"/>
      </right>
      <top style="thin">
        <color indexed="55"/>
      </top>
      <bottom style="thin">
        <color indexed="64"/>
      </bottom>
      <diagonal/>
    </border>
    <border>
      <left style="medium">
        <color indexed="64"/>
      </left>
      <right style="thin">
        <color indexed="64"/>
      </right>
      <top/>
      <bottom style="medium">
        <color indexed="64"/>
      </bottom>
      <diagonal/>
    </border>
    <border>
      <left style="thin">
        <color indexed="64"/>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right/>
      <top style="thin">
        <color indexed="55"/>
      </top>
      <bottom style="medium">
        <color indexed="64"/>
      </bottom>
      <diagonal/>
    </border>
    <border>
      <left/>
      <right/>
      <top/>
      <bottom style="double">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diagonal/>
    </border>
    <border>
      <left style="double">
        <color indexed="64"/>
      </left>
      <right/>
      <top style="hair">
        <color indexed="64"/>
      </top>
      <bottom/>
      <diagonal/>
    </border>
    <border>
      <left style="hair">
        <color indexed="64"/>
      </left>
      <right/>
      <top style="hair">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55"/>
      </left>
      <right style="thin">
        <color indexed="64"/>
      </right>
      <top/>
      <bottom style="thin">
        <color indexed="55"/>
      </bottom>
      <diagonal/>
    </border>
    <border>
      <left/>
      <right style="medium">
        <color indexed="64"/>
      </right>
      <top style="medium">
        <color indexed="64"/>
      </top>
      <bottom style="thin">
        <color indexed="55"/>
      </bottom>
      <diagonal/>
    </border>
    <border>
      <left/>
      <right style="thin">
        <color indexed="64"/>
      </right>
      <top/>
      <bottom style="thin">
        <color indexed="55"/>
      </bottom>
      <diagonal/>
    </border>
    <border>
      <left/>
      <right style="medium">
        <color indexed="64"/>
      </right>
      <top style="thin">
        <color indexed="55"/>
      </top>
      <bottom style="medium">
        <color indexed="64"/>
      </bottom>
      <diagonal/>
    </border>
    <border>
      <left/>
      <right style="medium">
        <color indexed="64"/>
      </right>
      <top style="thin">
        <color indexed="64"/>
      </top>
      <bottom style="medium">
        <color indexed="64"/>
      </bottom>
      <diagonal/>
    </border>
    <border>
      <left style="thin">
        <color indexed="55"/>
      </left>
      <right style="medium">
        <color indexed="64"/>
      </right>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indexed="64"/>
      </left>
      <right/>
      <top style="thin">
        <color theme="0" tint="-0.499984740745262"/>
      </top>
      <bottom style="medium">
        <color indexed="64"/>
      </bottom>
      <diagonal/>
    </border>
    <border>
      <left/>
      <right/>
      <top/>
      <bottom style="hair">
        <color indexed="64"/>
      </bottom>
      <diagonal/>
    </border>
    <border>
      <left style="thin">
        <color rgb="FF7F7F7F"/>
      </left>
      <right style="thin">
        <color rgb="FF7F7F7F"/>
      </right>
      <top style="thin">
        <color rgb="FF7F7F7F"/>
      </top>
      <bottom style="thin">
        <color rgb="FF7F7F7F"/>
      </bottom>
      <diagonal/>
    </border>
    <border>
      <left style="medium">
        <color indexed="64"/>
      </left>
      <right/>
      <top/>
      <bottom style="thin">
        <color theme="0" tint="-0.499984740745262"/>
      </bottom>
      <diagonal/>
    </border>
    <border>
      <left/>
      <right/>
      <top style="hair">
        <color indexed="64"/>
      </top>
      <bottom/>
      <diagonal/>
    </border>
    <border>
      <left style="thin">
        <color rgb="FF7F7F7F"/>
      </left>
      <right style="thin">
        <color rgb="FF7F7F7F"/>
      </right>
      <top style="thin">
        <color rgb="FF7F7F7F"/>
      </top>
      <bottom style="medium">
        <color indexed="64"/>
      </bottom>
      <diagonal/>
    </border>
    <border>
      <left style="thin">
        <color rgb="FF7F7F7F"/>
      </left>
      <right style="thin">
        <color rgb="FF7F7F7F"/>
      </right>
      <top style="thin">
        <color rgb="FF7F7F7F"/>
      </top>
      <bottom/>
      <diagonal/>
    </border>
    <border>
      <left/>
      <right/>
      <top style="thin">
        <color rgb="FF7F7F7F"/>
      </top>
      <bottom/>
      <diagonal/>
    </border>
    <border>
      <left style="thin">
        <color rgb="FF7F7F7F"/>
      </left>
      <right style="medium">
        <color indexed="64"/>
      </right>
      <top style="thin">
        <color rgb="FF7F7F7F"/>
      </top>
      <bottom style="medium">
        <color indexed="64"/>
      </bottom>
      <diagonal/>
    </border>
    <border>
      <left/>
      <right style="thin">
        <color rgb="FF7F7F7F"/>
      </right>
      <top style="thin">
        <color rgb="FF7F7F7F"/>
      </top>
      <bottom/>
      <diagonal/>
    </border>
    <border>
      <left style="thin">
        <color rgb="FF7F7F7F"/>
      </left>
      <right/>
      <top style="thin">
        <color rgb="FF7F7F7F"/>
      </top>
      <bottom style="thin">
        <color rgb="FF7F7F7F"/>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medium">
        <color indexed="64"/>
      </right>
      <top style="thin">
        <color rgb="FF7F7F7F"/>
      </top>
      <bottom/>
      <diagonal/>
    </border>
    <border>
      <left style="medium">
        <color indexed="64"/>
      </left>
      <right style="thin">
        <color theme="1" tint="4.9989318521683403E-2"/>
      </right>
      <top style="medium">
        <color indexed="64"/>
      </top>
      <bottom style="thin">
        <color theme="1" tint="4.9989318521683403E-2"/>
      </bottom>
      <diagonal/>
    </border>
    <border>
      <left style="medium">
        <color indexed="64"/>
      </left>
      <right/>
      <top style="thin">
        <color theme="1" tint="4.9989318521683403E-2"/>
      </top>
      <bottom style="medium">
        <color indexed="64"/>
      </bottom>
      <diagonal/>
    </border>
    <border>
      <left style="thin">
        <color indexed="55"/>
      </left>
      <right style="thin">
        <color indexed="55"/>
      </right>
      <top style="thin">
        <color theme="1" tint="4.9989318521683403E-2"/>
      </top>
      <bottom style="medium">
        <color indexed="64"/>
      </bottom>
      <diagonal/>
    </border>
    <border>
      <left style="thin">
        <color indexed="55"/>
      </left>
      <right style="thin">
        <color theme="0" tint="-0.499984740745262"/>
      </right>
      <top style="thin">
        <color theme="1" tint="4.9989318521683403E-2"/>
      </top>
      <bottom style="medium">
        <color indexed="64"/>
      </bottom>
      <diagonal/>
    </border>
    <border>
      <left style="thin">
        <color indexed="55"/>
      </left>
      <right/>
      <top style="thin">
        <color theme="1" tint="4.9989318521683403E-2"/>
      </top>
      <bottom style="medium">
        <color indexed="64"/>
      </bottom>
      <diagonal/>
    </border>
    <border>
      <left style="thin">
        <color theme="0" tint="-0.499984740745262"/>
      </left>
      <right style="thin">
        <color theme="0" tint="-0.499984740745262"/>
      </right>
      <top style="thin">
        <color theme="1" tint="4.9989318521683403E-2"/>
      </top>
      <bottom style="medium">
        <color indexed="64"/>
      </bottom>
      <diagonal/>
    </border>
    <border>
      <left style="thin">
        <color rgb="FF7F7F7F"/>
      </left>
      <right style="thin">
        <color rgb="FF7F7F7F"/>
      </right>
      <top style="thin">
        <color indexed="64"/>
      </top>
      <bottom style="thin">
        <color rgb="FF7F7F7F"/>
      </bottom>
      <diagonal/>
    </border>
    <border>
      <left style="thin">
        <color rgb="FF7F7F7F"/>
      </left>
      <right/>
      <top style="thin">
        <color theme="0" tint="-0.499984740745262"/>
      </top>
      <bottom/>
      <diagonal/>
    </border>
    <border>
      <left style="thin">
        <color theme="1" tint="4.9989318521683403E-2"/>
      </left>
      <right/>
      <top style="medium">
        <color indexed="64"/>
      </top>
      <bottom style="thin">
        <color theme="1" tint="4.9989318521683403E-2"/>
      </bottom>
      <diagonal/>
    </border>
    <border>
      <left style="medium">
        <color indexed="64"/>
      </left>
      <right style="thin">
        <color indexed="55"/>
      </right>
      <top style="thin">
        <color theme="1" tint="4.9989318521683403E-2"/>
      </top>
      <bottom style="medium">
        <color indexed="64"/>
      </bottom>
      <diagonal/>
    </border>
    <border>
      <left/>
      <right style="medium">
        <color indexed="64"/>
      </right>
      <top style="thin">
        <color theme="1" tint="4.9989318521683403E-2"/>
      </top>
      <bottom style="medium">
        <color indexed="64"/>
      </bottom>
      <diagonal/>
    </border>
    <border>
      <left/>
      <right style="medium">
        <color indexed="64"/>
      </right>
      <top/>
      <bottom style="thin">
        <color indexed="55"/>
      </bottom>
      <diagonal/>
    </border>
    <border>
      <left style="thin">
        <color indexed="64"/>
      </left>
      <right style="medium">
        <color indexed="64"/>
      </right>
      <top style="thin">
        <color theme="1" tint="4.9989318521683403E-2"/>
      </top>
      <bottom style="medium">
        <color indexed="64"/>
      </bottom>
      <diagonal/>
    </border>
    <border>
      <left style="medium">
        <color indexed="64"/>
      </left>
      <right style="thin">
        <color indexed="64"/>
      </right>
      <top/>
      <bottom style="thin">
        <color theme="0" tint="-0.499984740745262"/>
      </bottom>
      <diagonal/>
    </border>
    <border>
      <left style="thin">
        <color rgb="FF7F7F7F"/>
      </left>
      <right/>
      <top style="thin">
        <color theme="0" tint="-0.499984740745262"/>
      </top>
      <bottom style="thin">
        <color indexed="55"/>
      </bottom>
      <diagonal/>
    </border>
    <border>
      <left style="thin">
        <color indexed="64"/>
      </left>
      <right/>
      <top style="thin">
        <color rgb="FF7F7F7F"/>
      </top>
      <bottom style="thin">
        <color rgb="FF7F7F7F"/>
      </bottom>
      <diagonal/>
    </border>
    <border>
      <left style="thin">
        <color indexed="64"/>
      </left>
      <right/>
      <top style="thin">
        <color rgb="FF7F7F7F"/>
      </top>
      <bottom/>
      <diagonal/>
    </border>
    <border>
      <left style="medium">
        <color indexed="64"/>
      </left>
      <right style="thin">
        <color rgb="FF7F7F7F"/>
      </right>
      <top style="medium">
        <color theme="1" tint="4.9989318521683403E-2"/>
      </top>
      <bottom style="thin">
        <color rgb="FF7F7F7F"/>
      </bottom>
      <diagonal/>
    </border>
    <border>
      <left/>
      <right style="thin">
        <color rgb="FF7F7F7F"/>
      </right>
      <top style="hair">
        <color indexed="64"/>
      </top>
      <bottom style="hair">
        <color indexed="64"/>
      </bottom>
      <diagonal/>
    </border>
    <border>
      <left style="thin">
        <color rgb="FF7F7F7F"/>
      </left>
      <right style="thin">
        <color indexed="64"/>
      </right>
      <top style="hair">
        <color indexed="64"/>
      </top>
      <bottom style="hair">
        <color indexed="64"/>
      </bottom>
      <diagonal/>
    </border>
    <border>
      <left style="thin">
        <color indexed="64"/>
      </left>
      <right style="medium">
        <color indexed="64"/>
      </right>
      <top style="thin">
        <color theme="0" tint="-0.499984740745262"/>
      </top>
      <bottom style="medium">
        <color indexed="64"/>
      </bottom>
      <diagonal/>
    </border>
    <border>
      <left style="thin">
        <color indexed="64"/>
      </left>
      <right style="thin">
        <color indexed="64"/>
      </right>
      <top style="thin">
        <color theme="0" tint="-0.499984740745262"/>
      </top>
      <bottom style="medium">
        <color indexed="64"/>
      </bottom>
      <diagonal/>
    </border>
    <border>
      <left/>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right style="thin">
        <color rgb="FF7F7F7F"/>
      </right>
      <top style="medium">
        <color indexed="64"/>
      </top>
      <bottom style="medium">
        <color indexed="64"/>
      </bottom>
      <diagonal/>
    </border>
    <border>
      <left style="thin">
        <color rgb="FF7F7F7F"/>
      </left>
      <right style="thin">
        <color rgb="FF7F7F7F"/>
      </right>
      <top style="medium">
        <color indexed="64"/>
      </top>
      <bottom style="medium">
        <color indexed="64"/>
      </bottom>
      <diagonal/>
    </border>
    <border>
      <left/>
      <right/>
      <top style="thin">
        <color rgb="FF7F7F7F"/>
      </top>
      <bottom style="medium">
        <color indexed="64"/>
      </bottom>
      <diagonal/>
    </border>
    <border>
      <left/>
      <right style="medium">
        <color indexed="64"/>
      </right>
      <top style="thin">
        <color theme="0" tint="-0.499984740745262"/>
      </top>
      <bottom style="thin">
        <color indexed="55"/>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hair">
        <color indexed="64"/>
      </top>
      <bottom style="hair">
        <color indexed="64"/>
      </bottom>
      <diagonal/>
    </border>
    <border>
      <left style="thin">
        <color rgb="FF7F7F7F"/>
      </left>
      <right style="medium">
        <color indexed="64"/>
      </right>
      <top style="medium">
        <color indexed="64"/>
      </top>
      <bottom style="medium">
        <color indexed="64"/>
      </bottom>
      <diagonal/>
    </border>
    <border>
      <left style="medium">
        <color indexed="64"/>
      </left>
      <right/>
      <top style="thin">
        <color rgb="FF7F7F7F"/>
      </top>
      <bottom/>
      <diagonal/>
    </border>
    <border>
      <left style="medium">
        <color indexed="64"/>
      </left>
      <right/>
      <top style="thin">
        <color rgb="FF7F7F7F"/>
      </top>
      <bottom style="medium">
        <color indexed="64"/>
      </bottom>
      <diagonal/>
    </border>
    <border>
      <left/>
      <right style="thin">
        <color rgb="FF7F7F7F"/>
      </right>
      <top style="thin">
        <color indexed="64"/>
      </top>
      <bottom style="hair">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bottom/>
      <diagonal/>
    </border>
    <border>
      <left style="thin">
        <color rgb="FF7F7F7F"/>
      </left>
      <right style="thin">
        <color rgb="FF7F7F7F"/>
      </right>
      <top/>
      <bottom style="thin">
        <color rgb="FF7F7F7F"/>
      </bottom>
      <diagonal/>
    </border>
    <border>
      <left/>
      <right style="medium">
        <color indexed="64"/>
      </right>
      <top style="thin">
        <color indexed="55"/>
      </top>
      <bottom/>
      <diagonal/>
    </border>
    <border>
      <left style="medium">
        <color indexed="64"/>
      </left>
      <right style="thin">
        <color theme="0" tint="-0.499984740745262"/>
      </right>
      <top style="thin">
        <color theme="1" tint="4.9989318521683403E-2"/>
      </top>
      <bottom style="medium">
        <color indexed="64"/>
      </bottom>
      <diagonal/>
    </border>
    <border>
      <left style="thin">
        <color theme="0" tint="-0.499984740745262"/>
      </left>
      <right style="medium">
        <color indexed="64"/>
      </right>
      <top style="thin">
        <color theme="1" tint="4.9989318521683403E-2"/>
      </top>
      <bottom style="medium">
        <color indexed="64"/>
      </bottom>
      <diagonal/>
    </border>
    <border>
      <left style="thin">
        <color theme="0" tint="-0.499984740745262"/>
      </left>
      <right style="medium">
        <color indexed="64"/>
      </right>
      <top style="thin">
        <color theme="1" tint="4.9989318521683403E-2"/>
      </top>
      <bottom style="medium">
        <color theme="1" tint="4.9989318521683403E-2"/>
      </bottom>
      <diagonal/>
    </border>
    <border>
      <left style="thin">
        <color rgb="FF7F7F7F"/>
      </left>
      <right style="medium">
        <color indexed="64"/>
      </right>
      <top/>
      <bottom style="thin">
        <color rgb="FF7F7F7F"/>
      </bottom>
      <diagonal/>
    </border>
    <border>
      <left style="thin">
        <color rgb="FF7F7F7F"/>
      </left>
      <right style="medium">
        <color indexed="64"/>
      </right>
      <top style="thin">
        <color indexed="64"/>
      </top>
      <bottom style="thin">
        <color rgb="FF7F7F7F"/>
      </bottom>
      <diagonal/>
    </border>
    <border>
      <left style="thin">
        <color rgb="FF7F7F7F"/>
      </left>
      <right style="thin">
        <color rgb="FF7F7F7F"/>
      </right>
      <top style="thin">
        <color rgb="FF7F7F7F"/>
      </top>
      <bottom style="thin">
        <color indexed="64"/>
      </bottom>
      <diagonal/>
    </border>
    <border>
      <left style="thin">
        <color rgb="FF7F7F7F"/>
      </left>
      <right style="medium">
        <color indexed="64"/>
      </right>
      <top style="thin">
        <color rgb="FF7F7F7F"/>
      </top>
      <bottom style="thin">
        <color indexed="64"/>
      </bottom>
      <diagonal/>
    </border>
    <border>
      <left style="medium">
        <color indexed="64"/>
      </left>
      <right/>
      <top style="thin">
        <color rgb="FF7F7F7F"/>
      </top>
      <bottom style="thin">
        <color rgb="FF7F7F7F"/>
      </bottom>
      <diagonal/>
    </border>
    <border>
      <left style="thin">
        <color rgb="FF7F7F7F"/>
      </left>
      <right/>
      <top style="thin">
        <color indexed="55"/>
      </top>
      <bottom style="thin">
        <color indexed="55"/>
      </bottom>
      <diagonal/>
    </border>
    <border>
      <left style="thin">
        <color rgb="FF7F7F7F"/>
      </left>
      <right/>
      <top style="thin">
        <color indexed="55"/>
      </top>
      <bottom style="thin">
        <color rgb="FF7F7F7F"/>
      </bottom>
      <diagonal/>
    </border>
    <border>
      <left style="thin">
        <color rgb="FF7F7F7F"/>
      </left>
      <right/>
      <top style="thin">
        <color theme="0" tint="-0.499984740745262"/>
      </top>
      <bottom style="thin">
        <color theme="0" tint="-0.499984740745262"/>
      </bottom>
      <diagonal/>
    </border>
    <border>
      <left style="thin">
        <color rgb="FF7F7F7F"/>
      </left>
      <right/>
      <top style="thin">
        <color theme="0" tint="-0.499984740745262"/>
      </top>
      <bottom style="thin">
        <color rgb="FF7F7F7F"/>
      </bottom>
      <diagonal/>
    </border>
    <border>
      <left style="medium">
        <color indexed="64"/>
      </left>
      <right/>
      <top style="medium">
        <color indexed="64"/>
      </top>
      <bottom style="thin">
        <color theme="1" tint="4.9989318521683403E-2"/>
      </bottom>
      <diagonal/>
    </border>
    <border>
      <left/>
      <right/>
      <top style="medium">
        <color indexed="64"/>
      </top>
      <bottom style="thin">
        <color theme="1" tint="4.9989318521683403E-2"/>
      </bottom>
      <diagonal/>
    </border>
    <border>
      <left/>
      <right style="medium">
        <color indexed="64"/>
      </right>
      <top style="medium">
        <color indexed="64"/>
      </top>
      <bottom style="thin">
        <color theme="1" tint="4.9989318521683403E-2"/>
      </bottom>
      <diagonal/>
    </border>
    <border>
      <left style="medium">
        <color indexed="64"/>
      </left>
      <right/>
      <top style="medium">
        <color indexed="64"/>
      </top>
      <bottom style="thin">
        <color rgb="FF7F7F7F"/>
      </bottom>
      <diagonal/>
    </border>
    <border>
      <left style="thin">
        <color theme="1" tint="0.499984740745262"/>
      </left>
      <right/>
      <top style="thin">
        <color theme="1" tint="4.9989318521683403E-2"/>
      </top>
      <bottom style="medium">
        <color indexed="64"/>
      </bottom>
      <diagonal/>
    </border>
    <border>
      <left style="thin">
        <color indexed="55"/>
      </left>
      <right/>
      <top style="medium">
        <color indexed="64"/>
      </top>
      <bottom style="thin">
        <color indexed="55"/>
      </bottom>
      <diagonal/>
    </border>
    <border>
      <left style="thin">
        <color rgb="FF7F7F7F"/>
      </left>
      <right/>
      <top style="medium">
        <color indexed="64"/>
      </top>
      <bottom style="thin">
        <color theme="0" tint="-0.499984740745262"/>
      </bottom>
      <diagonal/>
    </border>
    <border>
      <left style="thin">
        <color rgb="FF7F7F7F"/>
      </left>
      <right/>
      <top style="medium">
        <color indexed="64"/>
      </top>
      <bottom style="thin">
        <color indexed="55"/>
      </bottom>
      <diagonal/>
    </border>
    <border>
      <left style="thin">
        <color indexed="55"/>
      </left>
      <right style="medium">
        <color indexed="64"/>
      </right>
      <top style="thin">
        <color theme="1" tint="4.9989318521683403E-2"/>
      </top>
      <bottom style="medium">
        <color indexed="64"/>
      </bottom>
      <diagonal/>
    </border>
    <border>
      <left style="thin">
        <color indexed="55"/>
      </left>
      <right style="medium">
        <color indexed="64"/>
      </right>
      <top style="medium">
        <color indexed="64"/>
      </top>
      <bottom style="thin">
        <color indexed="55"/>
      </bottom>
      <diagonal/>
    </border>
    <border>
      <left style="medium">
        <color indexed="64"/>
      </left>
      <right/>
      <top style="thin">
        <color indexed="55"/>
      </top>
      <bottom style="thin">
        <color indexed="55"/>
      </bottom>
      <diagonal/>
    </border>
    <border>
      <left style="thin">
        <color indexed="64"/>
      </left>
      <right style="medium">
        <color indexed="64"/>
      </right>
      <top style="thin">
        <color indexed="64"/>
      </top>
      <bottom style="thin">
        <color theme="1" tint="4.9989318521683403E-2"/>
      </bottom>
      <diagonal/>
    </border>
    <border>
      <left style="thin">
        <color rgb="FF7F7F7F"/>
      </left>
      <right style="medium">
        <color indexed="64"/>
      </right>
      <top style="thin">
        <color indexed="55"/>
      </top>
      <bottom style="medium">
        <color indexed="64"/>
      </bottom>
      <diagonal/>
    </border>
    <border>
      <left style="thin">
        <color indexed="64"/>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top style="thin">
        <color indexed="64"/>
      </top>
      <bottom style="thin">
        <color indexed="55"/>
      </bottom>
      <diagonal/>
    </border>
    <border>
      <left style="medium">
        <color indexed="64"/>
      </left>
      <right style="thin">
        <color rgb="FF7F7F7F"/>
      </right>
      <top style="thin">
        <color rgb="FF7F7F7F"/>
      </top>
      <bottom/>
      <diagonal/>
    </border>
    <border>
      <left style="medium">
        <color indexed="64"/>
      </left>
      <right/>
      <top style="thin">
        <color indexed="55"/>
      </top>
      <bottom style="medium">
        <color indexed="64"/>
      </bottom>
      <diagonal/>
    </border>
    <border>
      <left style="medium">
        <color indexed="64"/>
      </left>
      <right style="thin">
        <color rgb="FF7F7F7F"/>
      </right>
      <top/>
      <bottom style="thin">
        <color rgb="FF7F7F7F"/>
      </bottom>
      <diagonal/>
    </border>
    <border>
      <left style="thin">
        <color rgb="FF7F7F7F"/>
      </left>
      <right/>
      <top/>
      <bottom style="thin">
        <color indexed="55"/>
      </bottom>
      <diagonal/>
    </border>
    <border>
      <left style="medium">
        <color indexed="64"/>
      </left>
      <right/>
      <top style="medium">
        <color indexed="64"/>
      </top>
      <bottom style="medium">
        <color theme="1"/>
      </bottom>
      <diagonal/>
    </border>
    <border>
      <left/>
      <right/>
      <top style="medium">
        <color indexed="64"/>
      </top>
      <bottom style="medium">
        <color theme="1"/>
      </bottom>
      <diagonal/>
    </border>
    <border>
      <left/>
      <right style="medium">
        <color indexed="64"/>
      </right>
      <top style="medium">
        <color indexed="64"/>
      </top>
      <bottom style="medium">
        <color theme="1"/>
      </bottom>
      <diagonal/>
    </border>
    <border>
      <left style="medium">
        <color indexed="64"/>
      </left>
      <right/>
      <top/>
      <bottom style="thin">
        <color indexed="64"/>
      </bottom>
      <diagonal/>
    </border>
    <border>
      <left style="medium">
        <color indexed="64"/>
      </left>
      <right/>
      <top/>
      <bottom style="thin">
        <color indexed="55"/>
      </bottom>
      <diagonal/>
    </border>
    <border>
      <left style="thin">
        <color indexed="55"/>
      </left>
      <right style="medium">
        <color indexed="64"/>
      </right>
      <top style="thin">
        <color indexed="64"/>
      </top>
      <bottom style="thin">
        <color indexed="55"/>
      </bottom>
      <diagonal/>
    </border>
    <border>
      <left style="medium">
        <color theme="1" tint="4.9989318521683403E-2"/>
      </left>
      <right style="medium">
        <color theme="1" tint="4.9989318521683403E-2"/>
      </right>
      <top style="medium">
        <color theme="1" tint="4.9989318521683403E-2"/>
      </top>
      <bottom style="medium">
        <color indexed="64"/>
      </bottom>
      <diagonal/>
    </border>
    <border>
      <left/>
      <right style="medium">
        <color theme="1"/>
      </right>
      <top style="thin">
        <color indexed="64"/>
      </top>
      <bottom style="medium">
        <color indexed="64"/>
      </bottom>
      <diagonal/>
    </border>
    <border>
      <left style="medium">
        <color theme="1"/>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indexed="64"/>
      </right>
      <top style="thin">
        <color rgb="FF7F7F7F"/>
      </top>
      <bottom style="thin">
        <color rgb="FF7F7F7F"/>
      </bottom>
      <diagonal/>
    </border>
    <border>
      <left style="medium">
        <color indexed="64"/>
      </left>
      <right/>
      <top style="thin">
        <color theme="0" tint="-0.499984740745262"/>
      </top>
      <bottom/>
      <diagonal/>
    </border>
    <border>
      <left/>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medium">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style="medium">
        <color indexed="64"/>
      </left>
      <right style="thin">
        <color indexed="55"/>
      </right>
      <top/>
      <bottom style="thin">
        <color indexed="64"/>
      </bottom>
      <diagonal/>
    </border>
    <border>
      <left style="thin">
        <color indexed="55"/>
      </left>
      <right style="medium">
        <color indexed="64"/>
      </right>
      <top/>
      <bottom style="thin">
        <color indexed="64"/>
      </bottom>
      <diagonal/>
    </border>
    <border>
      <left style="thin">
        <color indexed="55"/>
      </left>
      <right style="medium">
        <color indexed="64"/>
      </right>
      <top style="thin">
        <color indexed="64"/>
      </top>
      <bottom style="thin">
        <color indexed="64"/>
      </bottom>
      <diagonal/>
    </border>
    <border>
      <left style="thin">
        <color indexed="55"/>
      </left>
      <right/>
      <top style="thin">
        <color indexed="64"/>
      </top>
      <bottom style="thin">
        <color indexed="64"/>
      </bottom>
      <diagonal/>
    </border>
    <border>
      <left/>
      <right style="thin">
        <color rgb="FF7F7F7F"/>
      </right>
      <top style="thin">
        <color indexed="64"/>
      </top>
      <bottom style="thin">
        <color indexed="64"/>
      </bottom>
      <diagonal/>
    </border>
    <border>
      <left/>
      <right style="thin">
        <color indexed="64"/>
      </right>
      <top style="thin">
        <color indexed="64"/>
      </top>
      <bottom style="thin">
        <color indexed="55"/>
      </bottom>
      <diagonal/>
    </border>
    <border>
      <left/>
      <right style="thin">
        <color indexed="55"/>
      </right>
      <top style="thin">
        <color indexed="64"/>
      </top>
      <bottom style="thin">
        <color indexed="64"/>
      </bottom>
      <diagonal/>
    </border>
    <border>
      <left style="thin">
        <color rgb="FF7F7F7F"/>
      </left>
      <right/>
      <top style="medium">
        <color indexed="64"/>
      </top>
      <bottom style="medium">
        <color indexed="64"/>
      </bottom>
      <diagonal/>
    </border>
    <border>
      <left style="thin">
        <color indexed="64"/>
      </left>
      <right/>
      <top style="hair">
        <color indexed="64"/>
      </top>
      <bottom/>
      <diagonal/>
    </border>
    <border>
      <left/>
      <right/>
      <top style="hair">
        <color indexed="64"/>
      </top>
      <bottom style="medium">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rgb="FF7F7F7F"/>
      </top>
      <bottom style="thin">
        <color rgb="FF7F7F7F"/>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rgb="FF7F7F7F"/>
      </top>
      <bottom style="thin">
        <color rgb="FF7F7F7F"/>
      </bottom>
      <diagonal/>
    </border>
    <border>
      <left style="thin">
        <color indexed="64"/>
      </left>
      <right style="hair">
        <color indexed="64"/>
      </right>
      <top/>
      <bottom style="hair">
        <color indexed="64"/>
      </bottom>
      <diagonal/>
    </border>
    <border>
      <left/>
      <right style="hair">
        <color indexed="64"/>
      </right>
      <top style="thin">
        <color rgb="FF7F7F7F"/>
      </top>
      <bottom style="thin">
        <color rgb="FF7F7F7F"/>
      </bottom>
      <diagonal/>
    </border>
    <border>
      <left style="thin">
        <color indexed="64"/>
      </left>
      <right style="thin">
        <color rgb="FF7F7F7F"/>
      </right>
      <top/>
      <bottom style="hair">
        <color indexed="64"/>
      </bottom>
      <diagonal/>
    </border>
    <border>
      <left style="thin">
        <color indexed="64"/>
      </left>
      <right style="hair">
        <color indexed="64"/>
      </right>
      <top style="hair">
        <color indexed="64"/>
      </top>
      <bottom/>
      <diagonal/>
    </border>
    <border>
      <left style="thin">
        <color indexed="64"/>
      </left>
      <right style="thin">
        <color rgb="FF7F7F7F"/>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top style="hair">
        <color indexed="64"/>
      </top>
      <bottom style="medium">
        <color indexed="64"/>
      </bottom>
      <diagonal/>
    </border>
    <border>
      <left style="double">
        <color indexed="64"/>
      </left>
      <right/>
      <top/>
      <bottom style="thin">
        <color indexed="64"/>
      </bottom>
      <diagonal/>
    </border>
    <border>
      <left style="thin">
        <color rgb="FF7F7F7F"/>
      </left>
      <right style="thin">
        <color indexed="64"/>
      </right>
      <top style="thin">
        <color indexed="64"/>
      </top>
      <bottom style="hair">
        <color indexed="64"/>
      </bottom>
      <diagonal/>
    </border>
    <border>
      <left/>
      <right style="double">
        <color indexed="64"/>
      </right>
      <top style="medium">
        <color indexed="64"/>
      </top>
      <bottom style="thin">
        <color indexed="64"/>
      </bottom>
      <diagonal/>
    </border>
    <border>
      <left style="thin">
        <color indexed="64"/>
      </left>
      <right style="double">
        <color indexed="64"/>
      </right>
      <top/>
      <bottom/>
      <diagonal/>
    </border>
    <border>
      <left/>
      <right style="double">
        <color indexed="64"/>
      </right>
      <top style="hair">
        <color indexed="64"/>
      </top>
      <bottom style="hair">
        <color indexed="64"/>
      </bottom>
      <diagonal/>
    </border>
    <border>
      <left style="hair">
        <color indexed="64"/>
      </left>
      <right style="double">
        <color indexed="64"/>
      </right>
      <top style="hair">
        <color indexed="64"/>
      </top>
      <bottom style="medium">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thin">
        <color theme="0" tint="-0.499984740745262"/>
      </left>
      <right/>
      <top style="medium">
        <color indexed="64"/>
      </top>
      <bottom/>
      <diagonal/>
    </border>
    <border>
      <left style="thin">
        <color theme="0" tint="-0.499984740745262"/>
      </left>
      <right/>
      <top style="thin">
        <color indexed="64"/>
      </top>
      <bottom style="thin">
        <color theme="0" tint="-0.499984740745262"/>
      </bottom>
      <diagonal/>
    </border>
    <border>
      <left/>
      <right style="medium">
        <color indexed="64"/>
      </right>
      <top style="thin">
        <color indexed="64"/>
      </top>
      <bottom style="thin">
        <color theme="0" tint="-0.499984740745262"/>
      </bottom>
      <diagonal/>
    </border>
    <border>
      <left style="thin">
        <color theme="0" tint="-0.499984740745262"/>
      </left>
      <right style="medium">
        <color indexed="64"/>
      </right>
      <top style="thin">
        <color indexed="64"/>
      </top>
      <bottom/>
      <diagonal/>
    </border>
    <border>
      <left style="thin">
        <color theme="0" tint="-0.499984740745262"/>
      </left>
      <right style="medium">
        <color indexed="64"/>
      </right>
      <top style="thin">
        <color theme="0" tint="-0.499984740745262"/>
      </top>
      <bottom/>
      <diagonal/>
    </border>
    <border>
      <left style="medium">
        <color indexed="64"/>
      </left>
      <right/>
      <top style="thin">
        <color indexed="55"/>
      </top>
      <bottom/>
      <diagonal/>
    </border>
    <border>
      <left style="thin">
        <color theme="0" tint="-0.499984740745262"/>
      </left>
      <right style="medium">
        <color indexed="64"/>
      </right>
      <top style="medium">
        <color indexed="64"/>
      </top>
      <bottom style="thin">
        <color indexed="64"/>
      </bottom>
      <diagonal/>
    </border>
    <border>
      <left/>
      <right/>
      <top style="thin">
        <color rgb="FFB2B2B2"/>
      </top>
      <bottom/>
      <diagonal/>
    </border>
    <border>
      <left/>
      <right style="thin">
        <color rgb="FF7F7F7F"/>
      </right>
      <top style="hair">
        <color indexed="64"/>
      </top>
      <bottom/>
      <diagonal/>
    </border>
    <border>
      <left/>
      <right style="thin">
        <color rgb="FF7F7F7F"/>
      </right>
      <top/>
      <bottom style="hair">
        <color indexed="64"/>
      </bottom>
      <diagonal/>
    </border>
    <border>
      <left style="double">
        <color indexed="64"/>
      </left>
      <right/>
      <top/>
      <bottom style="hair">
        <color indexed="64"/>
      </bottom>
      <diagonal/>
    </border>
    <border>
      <left style="thin">
        <color rgb="FFB2B2B2"/>
      </left>
      <right/>
      <top/>
      <bottom style="thin">
        <color rgb="FFB2B2B2"/>
      </bottom>
      <diagonal/>
    </border>
    <border>
      <left/>
      <right/>
      <top/>
      <bottom style="thin">
        <color rgb="FFB2B2B2"/>
      </bottom>
      <diagonal/>
    </border>
    <border>
      <left style="thin">
        <color rgb="FFB2B2B2"/>
      </left>
      <right style="thin">
        <color rgb="FFB2B2B2"/>
      </right>
      <top/>
      <bottom style="thin">
        <color rgb="FFB2B2B2"/>
      </bottom>
      <diagonal/>
    </border>
    <border>
      <left style="thin">
        <color rgb="FFB2B2B2"/>
      </left>
      <right style="thin">
        <color rgb="FFB2B2B2"/>
      </right>
      <top style="thin">
        <color rgb="FFB2B2B2"/>
      </top>
      <bottom/>
      <diagonal/>
    </border>
    <border>
      <left style="thin">
        <color theme="0" tint="-0.499984740745262"/>
      </left>
      <right style="medium">
        <color indexed="64"/>
      </right>
      <top style="medium">
        <color indexed="64"/>
      </top>
      <bottom style="thin">
        <color indexed="55"/>
      </bottom>
      <diagonal/>
    </border>
    <border>
      <left style="thin">
        <color rgb="FF7F7F7F"/>
      </left>
      <right style="thin">
        <color theme="0" tint="-0.499984740745262"/>
      </right>
      <top style="thin">
        <color indexed="55"/>
      </top>
      <bottom style="thin">
        <color indexed="55"/>
      </bottom>
      <diagonal/>
    </border>
    <border>
      <left style="thin">
        <color theme="0" tint="-0.499984740745262"/>
      </left>
      <right style="medium">
        <color indexed="64"/>
      </right>
      <top style="thin">
        <color indexed="55"/>
      </top>
      <bottom style="thin">
        <color indexed="55"/>
      </bottom>
      <diagonal/>
    </border>
    <border>
      <left style="thin">
        <color rgb="FF7F7F7F"/>
      </left>
      <right style="thin">
        <color theme="0" tint="-0.499984740745262"/>
      </right>
      <top style="thin">
        <color rgb="FF7F7F7F"/>
      </top>
      <bottom style="thin">
        <color rgb="FF7F7F7F"/>
      </bottom>
      <diagonal/>
    </border>
    <border>
      <left style="thin">
        <color rgb="FF7F7F7F"/>
      </left>
      <right style="thin">
        <color theme="0" tint="-0.499984740745262"/>
      </right>
      <top style="thin">
        <color theme="0" tint="-0.499984740745262"/>
      </top>
      <bottom style="thin">
        <color theme="0" tint="-0.499984740745262"/>
      </bottom>
      <diagonal/>
    </border>
    <border>
      <left style="thin">
        <color rgb="FF7F7F7F"/>
      </left>
      <right style="thin">
        <color theme="0" tint="-0.499984740745262"/>
      </right>
      <top style="medium">
        <color indexed="64"/>
      </top>
      <bottom style="thin">
        <color indexed="55"/>
      </bottom>
      <diagonal/>
    </border>
    <border>
      <left/>
      <right style="medium">
        <color indexed="64"/>
      </right>
      <top style="thin">
        <color indexed="55"/>
      </top>
      <bottom style="thin">
        <color theme="0" tint="-0.499984740745262"/>
      </bottom>
      <diagonal/>
    </border>
    <border>
      <left style="thin">
        <color theme="0" tint="-0.499984740745262"/>
      </left>
      <right style="medium">
        <color indexed="64"/>
      </right>
      <top style="thin">
        <color theme="0" tint="-0.499984740745262"/>
      </top>
      <bottom style="thin">
        <color indexed="55"/>
      </bottom>
      <diagonal/>
    </border>
    <border>
      <left style="thin">
        <color rgb="FF7F7F7F"/>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thin">
        <color theme="0" tint="-0.499984740745262"/>
      </top>
      <bottom style="thin">
        <color rgb="FF7F7F7F"/>
      </bottom>
      <diagonal/>
    </border>
    <border>
      <left style="thin">
        <color rgb="FF7F7F7F"/>
      </left>
      <right style="thin">
        <color theme="0" tint="-0.499984740745262"/>
      </right>
      <top style="thin">
        <color indexed="55"/>
      </top>
      <bottom style="thin">
        <color rgb="FF7F7F7F"/>
      </bottom>
      <diagonal/>
    </border>
    <border>
      <left style="thin">
        <color rgb="FFB2B2B2"/>
      </left>
      <right style="thin">
        <color rgb="FFB2B2B2"/>
      </right>
      <top/>
      <bottom/>
      <diagonal/>
    </border>
    <border>
      <left/>
      <right style="thin">
        <color rgb="FFB2B2B2"/>
      </right>
      <top/>
      <bottom style="thin">
        <color rgb="FFB2B2B2"/>
      </bottom>
      <diagonal/>
    </border>
    <border>
      <left style="thin">
        <color rgb="FFB2B2B2"/>
      </left>
      <right/>
      <top style="thin">
        <color rgb="FFB2B2B2"/>
      </top>
      <bottom/>
      <diagonal/>
    </border>
    <border>
      <left/>
      <right style="thin">
        <color rgb="FFB2B2B2"/>
      </right>
      <top style="thin">
        <color rgb="FFB2B2B2"/>
      </top>
      <bottom/>
      <diagonal/>
    </border>
    <border>
      <left style="thin">
        <color rgb="FFB2B2B2"/>
      </left>
      <right/>
      <top/>
      <bottom/>
      <diagonal/>
    </border>
    <border>
      <left/>
      <right style="thin">
        <color rgb="FFB2B2B2"/>
      </right>
      <top/>
      <bottom/>
      <diagonal/>
    </border>
    <border>
      <left style="thin">
        <color indexed="64"/>
      </left>
      <right style="thin">
        <color indexed="55"/>
      </right>
      <top/>
      <bottom/>
      <diagonal/>
    </border>
    <border>
      <left style="thin">
        <color indexed="64"/>
      </left>
      <right style="thin">
        <color indexed="55"/>
      </right>
      <top style="thin">
        <color indexed="64"/>
      </top>
      <bottom style="thin">
        <color theme="0" tint="-0.499984740745262"/>
      </bottom>
      <diagonal/>
    </border>
    <border>
      <left style="thin">
        <color indexed="55"/>
      </left>
      <right/>
      <top style="thin">
        <color indexed="64"/>
      </top>
      <bottom/>
      <diagonal/>
    </border>
    <border>
      <left style="thin">
        <color indexed="55"/>
      </left>
      <right/>
      <top style="thin">
        <color theme="0" tint="-0.499984740745262"/>
      </top>
      <bottom style="thin">
        <color indexed="55"/>
      </bottom>
      <diagonal/>
    </border>
    <border>
      <left/>
      <right style="thin">
        <color indexed="64"/>
      </right>
      <top style="thin">
        <color theme="0" tint="-0.499984740745262"/>
      </top>
      <bottom style="thin">
        <color indexed="55"/>
      </bottom>
      <diagonal/>
    </border>
    <border>
      <left style="thin">
        <color indexed="55"/>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style="thin">
        <color indexed="55"/>
      </right>
      <top style="thin">
        <color theme="0" tint="-0.499984740745262"/>
      </top>
      <bottom style="thin">
        <color indexed="55"/>
      </bottom>
      <diagonal/>
    </border>
    <border>
      <left style="thin">
        <color indexed="64"/>
      </left>
      <right style="double">
        <color indexed="64"/>
      </right>
      <top style="medium">
        <color theme="1"/>
      </top>
      <bottom style="thin">
        <color indexed="64"/>
      </bottom>
      <diagonal/>
    </border>
    <border>
      <left style="double">
        <color indexed="64"/>
      </left>
      <right style="thin">
        <color rgb="FF7F7F7F"/>
      </right>
      <top style="thin">
        <color rgb="FF7F7F7F"/>
      </top>
      <bottom style="thin">
        <color rgb="FF7F7F7F"/>
      </bottom>
      <diagonal/>
    </border>
    <border>
      <left style="double">
        <color indexed="64"/>
      </left>
      <right style="thin">
        <color rgb="FF7F7F7F"/>
      </right>
      <top style="thin">
        <color rgb="FF7F7F7F"/>
      </top>
      <bottom style="medium">
        <color indexed="64"/>
      </bottom>
      <diagonal/>
    </border>
    <border>
      <left style="thin">
        <color rgb="FF7F7F7F"/>
      </left>
      <right/>
      <top style="thin">
        <color rgb="FF7F7F7F"/>
      </top>
      <bottom style="medium">
        <color indexed="64"/>
      </bottom>
      <diagonal/>
    </border>
    <border>
      <left style="medium">
        <color indexed="64"/>
      </left>
      <right style="thin">
        <color theme="0" tint="-0.499984740745262"/>
      </right>
      <top style="thin">
        <color indexed="55"/>
      </top>
      <bottom style="thin">
        <color indexed="55"/>
      </bottom>
      <diagonal/>
    </border>
    <border>
      <left style="thin">
        <color theme="0" tint="-0.499984740745262"/>
      </left>
      <right style="medium">
        <color indexed="64"/>
      </right>
      <top style="thin">
        <color rgb="FF7F7F7F"/>
      </top>
      <bottom style="thin">
        <color rgb="FF7F7F7F"/>
      </bottom>
      <diagonal/>
    </border>
    <border>
      <left style="double">
        <color indexed="64"/>
      </left>
      <right style="thin">
        <color theme="0" tint="-0.499984740745262"/>
      </right>
      <top style="thin">
        <color indexed="55"/>
      </top>
      <bottom style="thin">
        <color rgb="FF7F7F7F"/>
      </bottom>
      <diagonal/>
    </border>
    <border>
      <left style="double">
        <color indexed="64"/>
      </left>
      <right style="thin">
        <color rgb="FF7F7F7F"/>
      </right>
      <top style="thin">
        <color indexed="55"/>
      </top>
      <bottom style="thin">
        <color indexed="55"/>
      </bottom>
      <diagonal/>
    </border>
    <border>
      <left style="double">
        <color indexed="64"/>
      </left>
      <right style="thin">
        <color rgb="FF7F7F7F"/>
      </right>
      <top style="thin">
        <color indexed="64"/>
      </top>
      <bottom style="thin">
        <color indexed="55"/>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medium">
        <color indexed="64"/>
      </bottom>
      <diagonal/>
    </border>
    <border>
      <left/>
      <right style="thin">
        <color rgb="FF7F7F7F"/>
      </right>
      <top style="thin">
        <color rgb="FF7F7F7F"/>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medium">
        <color indexed="64"/>
      </left>
      <right style="thin">
        <color indexed="55"/>
      </right>
      <top style="medium">
        <color indexed="64"/>
      </top>
      <bottom style="thin">
        <color indexed="64"/>
      </bottom>
      <diagonal/>
    </border>
    <border>
      <left style="thin">
        <color rgb="FF7F7F7F"/>
      </left>
      <right style="medium">
        <color indexed="64"/>
      </right>
      <top style="thin">
        <color indexed="64"/>
      </top>
      <bottom/>
      <diagonal/>
    </border>
    <border>
      <left style="thin">
        <color rgb="FF7F7F7F"/>
      </left>
      <right style="medium">
        <color indexed="64"/>
      </right>
      <top style="thin">
        <color theme="0" tint="-0.499984740745262"/>
      </top>
      <bottom/>
      <diagonal/>
    </border>
    <border>
      <left style="thin">
        <color rgb="FF7F7F7F"/>
      </left>
      <right style="medium">
        <color indexed="64"/>
      </right>
      <top style="thin">
        <color theme="0" tint="-0.499984740745262"/>
      </top>
      <bottom style="thin">
        <color theme="0" tint="-0.499984740745262"/>
      </bottom>
      <diagonal/>
    </border>
    <border>
      <left style="thin">
        <color rgb="FF7F7F7F"/>
      </left>
      <right style="medium">
        <color indexed="64"/>
      </right>
      <top/>
      <bottom/>
      <diagonal/>
    </border>
    <border>
      <left style="thin">
        <color rgb="FF7F7F7F"/>
      </left>
      <right style="medium">
        <color indexed="64"/>
      </right>
      <top style="thin">
        <color theme="0" tint="-0.499984740745262"/>
      </top>
      <bottom style="medium">
        <color indexed="64"/>
      </bottom>
      <diagonal/>
    </border>
    <border>
      <left style="medium">
        <color indexed="64"/>
      </left>
      <right style="thin">
        <color theme="0" tint="-0.499984740745262"/>
      </right>
      <top style="double">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rgb="FF7F7F7F"/>
      </right>
      <top style="thin">
        <color rgb="FF7F7F7F"/>
      </top>
      <bottom style="double">
        <color theme="0" tint="-0.499984740745262"/>
      </bottom>
      <diagonal/>
    </border>
    <border>
      <left/>
      <right style="thin">
        <color rgb="FF7F7F7F"/>
      </right>
      <top/>
      <bottom style="thin">
        <color rgb="FF7F7F7F"/>
      </bottom>
      <diagonal/>
    </border>
    <border>
      <left style="thin">
        <color rgb="FF7F7F7F"/>
      </left>
      <right style="thin">
        <color rgb="FF7F7F7F"/>
      </right>
      <top style="thin">
        <color rgb="FF7F7F7F"/>
      </top>
      <bottom style="double">
        <color theme="0" tint="-0.499984740745262"/>
      </bottom>
      <diagonal/>
    </border>
    <border>
      <left style="thin">
        <color rgb="FF7F7F7F"/>
      </left>
      <right style="medium">
        <color indexed="64"/>
      </right>
      <top style="thin">
        <color theme="0" tint="-0.499984740745262"/>
      </top>
      <bottom style="double">
        <color theme="0" tint="-0.499984740745262"/>
      </bottom>
      <diagonal/>
    </border>
    <border>
      <left style="medium">
        <color indexed="64"/>
      </left>
      <right style="thin">
        <color theme="0" tint="-0.499984740745262"/>
      </right>
      <top style="thin">
        <color theme="0" tint="-0.499984740745262"/>
      </top>
      <bottom style="double">
        <color theme="0" tint="-0.499984740745262"/>
      </bottom>
      <diagonal/>
    </border>
    <border>
      <left/>
      <right style="thin">
        <color rgb="FF7F7F7F"/>
      </right>
      <top style="thin">
        <color rgb="FF7F7F7F"/>
      </top>
      <bottom style="double">
        <color theme="0" tint="-0.499984740745262"/>
      </bottom>
      <diagonal/>
    </border>
    <border>
      <left style="thin">
        <color rgb="FF7F7F7F"/>
      </left>
      <right style="medium">
        <color indexed="64"/>
      </right>
      <top/>
      <bottom style="double">
        <color theme="0" tint="-0.499984740745262"/>
      </bottom>
      <diagonal/>
    </border>
    <border>
      <left style="thin">
        <color rgb="FF7F7F7F"/>
      </left>
      <right style="medium">
        <color indexed="64"/>
      </right>
      <top/>
      <bottom style="thin">
        <color indexed="55"/>
      </bottom>
      <diagonal/>
    </border>
    <border>
      <left/>
      <right style="thin">
        <color rgb="FF7F7F7F"/>
      </right>
      <top/>
      <bottom/>
      <diagonal/>
    </border>
    <border>
      <left style="double">
        <color indexed="64"/>
      </left>
      <right/>
      <top style="thin">
        <color indexed="64"/>
      </top>
      <bottom style="hair">
        <color indexed="64"/>
      </bottom>
      <diagonal/>
    </border>
    <border>
      <left style="thin">
        <color rgb="FF7F7F7F"/>
      </left>
      <right style="thin">
        <color indexed="64"/>
      </right>
      <top/>
      <bottom style="hair">
        <color indexed="64"/>
      </bottom>
      <diagonal/>
    </border>
    <border>
      <left style="thin">
        <color indexed="64"/>
      </left>
      <right style="double">
        <color indexed="64"/>
      </right>
      <top/>
      <bottom style="hair">
        <color indexed="64"/>
      </bottom>
      <diagonal/>
    </border>
    <border>
      <left style="thin">
        <color rgb="FF7F7F7F"/>
      </left>
      <right style="thin">
        <color rgb="FF7F7F7F"/>
      </right>
      <top style="thin">
        <color theme="0" tint="-0.499984740745262"/>
      </top>
      <bottom style="thin">
        <color rgb="FF7F7F7F"/>
      </bottom>
      <diagonal/>
    </border>
    <border>
      <left style="medium">
        <color indexed="64"/>
      </left>
      <right/>
      <top style="thin">
        <color indexed="55"/>
      </top>
      <bottom style="thin">
        <color theme="0" tint="-0.499984740745262"/>
      </bottom>
      <diagonal/>
    </border>
    <border>
      <left/>
      <right style="thin">
        <color rgb="FF7F7F7F"/>
      </right>
      <top style="thin">
        <color indexed="55"/>
      </top>
      <bottom style="thin">
        <color theme="0" tint="-0.499984740745262"/>
      </bottom>
      <diagonal/>
    </border>
    <border>
      <left style="thin">
        <color theme="0" tint="-0.499984740745262"/>
      </left>
      <right/>
      <top/>
      <bottom style="thin">
        <color theme="0" tint="-0.499984740745262"/>
      </bottom>
      <diagonal/>
    </border>
    <border>
      <left/>
      <right style="medium">
        <color indexed="64"/>
      </right>
      <top/>
      <bottom style="thin">
        <color theme="0" tint="-0.499984740745262"/>
      </bottom>
      <diagonal/>
    </border>
    <border>
      <left style="medium">
        <color indexed="64"/>
      </left>
      <right style="thin">
        <color rgb="FF7F7F7F"/>
      </right>
      <top style="thin">
        <color rgb="FF7F7F7F"/>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indexed="64"/>
      </left>
      <right/>
      <top style="thin">
        <color theme="0" tint="-0.499984740745262"/>
      </top>
      <bottom style="thin">
        <color indexed="55"/>
      </bottom>
      <diagonal/>
    </border>
    <border>
      <left/>
      <right style="thin">
        <color rgb="FF7F7F7F"/>
      </right>
      <top style="thin">
        <color theme="0" tint="-0.499984740745262"/>
      </top>
      <bottom style="thin">
        <color indexed="55"/>
      </bottom>
      <diagonal/>
    </border>
    <border>
      <left style="thin">
        <color theme="0" tint="-0.499984740745262"/>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rgb="FF7F7F7F"/>
      </right>
      <top style="thin">
        <color theme="0" tint="-0.499984740745262"/>
      </top>
      <bottom style="thin">
        <color rgb="FF7F7F7F"/>
      </bottom>
      <diagonal/>
    </border>
    <border>
      <left style="thin">
        <color rgb="FF7F7F7F"/>
      </left>
      <right style="thin">
        <color theme="0" tint="-0.499984740745262"/>
      </right>
      <top/>
      <bottom style="thin">
        <color theme="0" tint="-0.499984740745262"/>
      </bottom>
      <diagonal/>
    </border>
    <border>
      <left style="thin">
        <color rgb="FF7F7F7F"/>
      </left>
      <right style="thin">
        <color theme="0" tint="-0.499984740745262"/>
      </right>
      <top style="thin">
        <color indexed="64"/>
      </top>
      <bottom style="thin">
        <color theme="0" tint="-0.499984740745262"/>
      </bottom>
      <diagonal/>
    </border>
    <border>
      <left style="thin">
        <color rgb="FF7F7F7F"/>
      </left>
      <right style="thin">
        <color rgb="FF7F7F7F"/>
      </right>
      <top style="thin">
        <color rgb="FF7F7F7F"/>
      </top>
      <bottom style="thin">
        <color theme="0" tint="-0.499984740745262"/>
      </bottom>
      <diagonal/>
    </border>
    <border>
      <left style="thin">
        <color rgb="FF7F7F7F"/>
      </left>
      <right style="thin">
        <color theme="0" tint="-0.499984740745262"/>
      </right>
      <top/>
      <bottom style="thin">
        <color rgb="FF7F7F7F"/>
      </bottom>
      <diagonal/>
    </border>
    <border>
      <left style="hair">
        <color indexed="64"/>
      </left>
      <right style="hair">
        <color indexed="64"/>
      </right>
      <top style="hair">
        <color indexed="64"/>
      </top>
      <bottom style="medium">
        <color indexed="64"/>
      </bottom>
      <diagonal/>
    </border>
  </borders>
  <cellStyleXfs count="8">
    <xf numFmtId="0" fontId="0" fillId="0" borderId="0"/>
    <xf numFmtId="44" fontId="3" fillId="0" borderId="0" applyFont="0" applyFill="0" applyBorder="0" applyAlignment="0" applyProtection="0"/>
    <xf numFmtId="0" fontId="2" fillId="0" borderId="0"/>
    <xf numFmtId="0" fontId="19" fillId="5" borderId="110" applyNumberFormat="0" applyAlignment="0" applyProtection="0"/>
    <xf numFmtId="0" fontId="20" fillId="0" borderId="0" applyNumberFormat="0" applyFill="0" applyBorder="0" applyAlignment="0" applyProtection="0"/>
    <xf numFmtId="0" fontId="21" fillId="0" borderId="0"/>
    <xf numFmtId="0" fontId="3" fillId="6" borderId="167" applyNumberFormat="0" applyFont="0" applyAlignment="0" applyProtection="0"/>
    <xf numFmtId="0" fontId="24" fillId="7" borderId="110" applyNumberFormat="0" applyAlignment="0" applyProtection="0"/>
  </cellStyleXfs>
  <cellXfs count="717">
    <xf numFmtId="0" fontId="0" fillId="0" borderId="0" xfId="0"/>
    <xf numFmtId="0" fontId="0" fillId="0" borderId="0" xfId="0" applyBorder="1"/>
    <xf numFmtId="0" fontId="0" fillId="0" borderId="0" xfId="0" applyFill="1"/>
    <xf numFmtId="0" fontId="0" fillId="0" borderId="1" xfId="0" applyBorder="1"/>
    <xf numFmtId="0" fontId="0" fillId="0" borderId="44" xfId="0" applyBorder="1" applyAlignment="1">
      <alignment horizontal="center"/>
    </xf>
    <xf numFmtId="0" fontId="0" fillId="0" borderId="59" xfId="0" applyBorder="1" applyAlignment="1">
      <alignment horizontal="center"/>
    </xf>
    <xf numFmtId="3" fontId="0" fillId="0" borderId="50" xfId="0" applyNumberFormat="1" applyBorder="1" applyAlignment="1" applyProtection="1">
      <alignment horizontal="center"/>
    </xf>
    <xf numFmtId="0" fontId="0" fillId="0" borderId="66" xfId="0" applyBorder="1" applyAlignment="1">
      <alignment horizontal="center"/>
    </xf>
    <xf numFmtId="0" fontId="0" fillId="0" borderId="20" xfId="0" applyBorder="1" applyAlignment="1">
      <alignment horizontal="center"/>
    </xf>
    <xf numFmtId="0" fontId="0" fillId="0" borderId="69" xfId="0" applyBorder="1" applyAlignment="1">
      <alignment horizontal="center"/>
    </xf>
    <xf numFmtId="4" fontId="0" fillId="3" borderId="10" xfId="0" applyNumberFormat="1" applyFill="1" applyBorder="1"/>
    <xf numFmtId="4" fontId="0" fillId="3" borderId="23" xfId="0" applyNumberFormat="1" applyFill="1" applyBorder="1"/>
    <xf numFmtId="0" fontId="0" fillId="0" borderId="71" xfId="0" applyBorder="1" applyAlignment="1">
      <alignment horizontal="center"/>
    </xf>
    <xf numFmtId="4" fontId="0" fillId="3" borderId="0" xfId="0" applyNumberFormat="1" applyFill="1" applyBorder="1"/>
    <xf numFmtId="4" fontId="0" fillId="3" borderId="19" xfId="0" applyNumberFormat="1" applyFill="1" applyBorder="1"/>
    <xf numFmtId="0" fontId="0" fillId="0" borderId="73" xfId="0" applyBorder="1" applyAlignment="1">
      <alignment horizontal="center"/>
    </xf>
    <xf numFmtId="0" fontId="0" fillId="0" borderId="75" xfId="0" applyBorder="1" applyAlignment="1">
      <alignment horizontal="center"/>
    </xf>
    <xf numFmtId="4" fontId="0" fillId="3" borderId="12" xfId="0" applyNumberFormat="1" applyFill="1" applyBorder="1"/>
    <xf numFmtId="0" fontId="0" fillId="0" borderId="69" xfId="0" applyFill="1" applyBorder="1" applyAlignment="1">
      <alignment horizontal="center"/>
    </xf>
    <xf numFmtId="0" fontId="0" fillId="0" borderId="71" xfId="0" applyFill="1" applyBorder="1" applyAlignment="1">
      <alignment horizontal="center"/>
    </xf>
    <xf numFmtId="0" fontId="0" fillId="0" borderId="73" xfId="0" applyFill="1" applyBorder="1" applyAlignment="1">
      <alignment horizontal="center"/>
    </xf>
    <xf numFmtId="4" fontId="0" fillId="3" borderId="13" xfId="0" applyNumberFormat="1" applyFill="1" applyBorder="1"/>
    <xf numFmtId="4" fontId="0" fillId="3" borderId="8" xfId="0" applyNumberFormat="1" applyFill="1" applyBorder="1"/>
    <xf numFmtId="4" fontId="0" fillId="3" borderId="25" xfId="0" applyNumberFormat="1" applyFill="1" applyBorder="1"/>
    <xf numFmtId="0" fontId="0" fillId="0" borderId="75" xfId="0" applyFill="1" applyBorder="1" applyAlignment="1">
      <alignment horizontal="center"/>
    </xf>
    <xf numFmtId="4" fontId="0" fillId="3" borderId="11" xfId="0" applyNumberFormat="1" applyFill="1" applyBorder="1"/>
    <xf numFmtId="3" fontId="0" fillId="0" borderId="53" xfId="0" applyNumberFormat="1" applyBorder="1" applyAlignment="1" applyProtection="1">
      <alignment horizontal="center"/>
    </xf>
    <xf numFmtId="0" fontId="8" fillId="0" borderId="0" xfId="0" applyFont="1" applyBorder="1"/>
    <xf numFmtId="0" fontId="0" fillId="0" borderId="80" xfId="0" applyFill="1" applyBorder="1" applyAlignment="1">
      <alignment horizontal="center"/>
    </xf>
    <xf numFmtId="0" fontId="0" fillId="4" borderId="0" xfId="0" applyFill="1" applyBorder="1"/>
    <xf numFmtId="0" fontId="0" fillId="4" borderId="0" xfId="0" applyFill="1" applyBorder="1" applyAlignment="1">
      <alignment horizontal="center"/>
    </xf>
    <xf numFmtId="0" fontId="0" fillId="4" borderId="8" xfId="0" applyFill="1" applyBorder="1" applyAlignment="1">
      <alignment horizontal="center"/>
    </xf>
    <xf numFmtId="0" fontId="0" fillId="4" borderId="8" xfId="0" applyFill="1" applyBorder="1"/>
    <xf numFmtId="0" fontId="12" fillId="4" borderId="13" xfId="0" applyFont="1" applyFill="1" applyBorder="1" applyAlignment="1">
      <alignment horizontal="centerContinuous" vertical="center"/>
    </xf>
    <xf numFmtId="0" fontId="0" fillId="4" borderId="8" xfId="0" applyFill="1" applyBorder="1" applyAlignment="1">
      <alignment horizontal="centerContinuous"/>
    </xf>
    <xf numFmtId="0" fontId="13" fillId="4" borderId="6" xfId="0" applyFont="1" applyFill="1" applyBorder="1" applyAlignment="1">
      <alignment horizontal="centerContinuous" vertical="center"/>
    </xf>
    <xf numFmtId="0" fontId="13" fillId="4" borderId="4" xfId="0" applyFont="1" applyFill="1" applyBorder="1" applyAlignment="1">
      <alignment horizontal="centerContinuous" vertical="center"/>
    </xf>
    <xf numFmtId="0" fontId="0" fillId="4" borderId="10" xfId="0" applyFill="1" applyBorder="1"/>
    <xf numFmtId="0" fontId="14" fillId="4" borderId="12" xfId="0" applyFont="1" applyFill="1" applyBorder="1" applyAlignment="1">
      <alignment horizontal="left"/>
    </xf>
    <xf numFmtId="0" fontId="0" fillId="4" borderId="10" xfId="0" applyFill="1" applyBorder="1" applyAlignment="1">
      <alignment horizontal="center"/>
    </xf>
    <xf numFmtId="0" fontId="0" fillId="4" borderId="7" xfId="0" applyFill="1" applyBorder="1"/>
    <xf numFmtId="0" fontId="16" fillId="3" borderId="67" xfId="0" applyFont="1" applyFill="1" applyBorder="1" applyAlignment="1">
      <alignment horizontal="centerContinuous"/>
    </xf>
    <xf numFmtId="0" fontId="16" fillId="3" borderId="84" xfId="0" applyFont="1" applyFill="1" applyBorder="1" applyAlignment="1">
      <alignment horizontal="centerContinuous"/>
    </xf>
    <xf numFmtId="0" fontId="2" fillId="3" borderId="84" xfId="0" applyFont="1" applyFill="1" applyBorder="1" applyAlignment="1">
      <alignment horizontal="centerContinuous"/>
    </xf>
    <xf numFmtId="0" fontId="16" fillId="3" borderId="84" xfId="0" applyFont="1" applyFill="1" applyBorder="1" applyAlignment="1">
      <alignment horizontal="center"/>
    </xf>
    <xf numFmtId="0" fontId="16" fillId="3" borderId="21" xfId="0" applyFont="1" applyFill="1" applyBorder="1" applyAlignment="1">
      <alignment horizontal="center"/>
    </xf>
    <xf numFmtId="0" fontId="16" fillId="3" borderId="85" xfId="0" applyFont="1" applyFill="1" applyBorder="1" applyAlignment="1">
      <alignment horizontal="centerContinuous"/>
    </xf>
    <xf numFmtId="0" fontId="17" fillId="4" borderId="86" xfId="0" applyFont="1" applyFill="1" applyBorder="1"/>
    <xf numFmtId="0" fontId="17" fillId="4" borderId="87" xfId="0" applyFont="1" applyFill="1" applyBorder="1"/>
    <xf numFmtId="0" fontId="17" fillId="0" borderId="88" xfId="0" applyFont="1" applyBorder="1" applyAlignment="1">
      <alignment horizontal="center"/>
    </xf>
    <xf numFmtId="0" fontId="17" fillId="4" borderId="89" xfId="0" applyFont="1" applyFill="1" applyBorder="1"/>
    <xf numFmtId="0" fontId="17" fillId="4" borderId="90" xfId="0" applyFont="1" applyFill="1" applyBorder="1"/>
    <xf numFmtId="0" fontId="17" fillId="4" borderId="91" xfId="0" applyFont="1" applyFill="1" applyBorder="1" applyAlignment="1">
      <alignment horizontal="center"/>
    </xf>
    <xf numFmtId="0" fontId="17" fillId="4" borderId="90" xfId="0" applyFont="1" applyFill="1" applyBorder="1" applyAlignment="1">
      <alignment horizontal="center"/>
    </xf>
    <xf numFmtId="0" fontId="17" fillId="4" borderId="92" xfId="0" applyFont="1" applyFill="1" applyBorder="1"/>
    <xf numFmtId="0" fontId="17" fillId="0" borderId="90" xfId="0" applyFont="1" applyBorder="1" applyAlignment="1">
      <alignment horizontal="center"/>
    </xf>
    <xf numFmtId="0" fontId="17" fillId="0" borderId="93" xfId="0" applyFont="1" applyBorder="1" applyAlignment="1">
      <alignment horizontal="center"/>
    </xf>
    <xf numFmtId="0" fontId="17" fillId="4" borderId="92" xfId="0" applyFont="1" applyFill="1" applyBorder="1" applyAlignment="1">
      <alignment horizontal="centerContinuous"/>
    </xf>
    <xf numFmtId="0" fontId="17" fillId="4" borderId="0" xfId="0" applyFont="1" applyFill="1" applyBorder="1"/>
    <xf numFmtId="0" fontId="17" fillId="4" borderId="92" xfId="0" applyFont="1" applyFill="1" applyBorder="1" applyAlignment="1">
      <alignment horizontal="center"/>
    </xf>
    <xf numFmtId="0" fontId="17" fillId="4" borderId="94" xfId="0" applyFont="1" applyFill="1" applyBorder="1" applyAlignment="1">
      <alignment horizontal="left"/>
    </xf>
    <xf numFmtId="0" fontId="8" fillId="3" borderId="1" xfId="0" applyFont="1" applyFill="1" applyBorder="1" applyAlignment="1">
      <alignment horizontal="right"/>
    </xf>
    <xf numFmtId="0" fontId="0" fillId="0" borderId="42" xfId="0" applyFill="1" applyBorder="1" applyAlignment="1" applyProtection="1">
      <alignment horizontal="center"/>
      <protection locked="0"/>
    </xf>
    <xf numFmtId="4" fontId="0" fillId="0" borderId="36" xfId="0" applyNumberFormat="1" applyFill="1" applyBorder="1" applyAlignment="1">
      <alignment horizontal="center"/>
    </xf>
    <xf numFmtId="4" fontId="0" fillId="0" borderId="42" xfId="0" applyNumberFormat="1" applyFill="1" applyBorder="1" applyAlignment="1">
      <alignment horizontal="center"/>
    </xf>
    <xf numFmtId="3" fontId="0" fillId="0" borderId="18" xfId="0" applyNumberFormat="1" applyFill="1" applyBorder="1" applyAlignment="1">
      <alignment horizontal="center"/>
    </xf>
    <xf numFmtId="4" fontId="0" fillId="0" borderId="37" xfId="0" applyNumberFormat="1" applyFill="1" applyBorder="1" applyAlignment="1">
      <alignment horizontal="center"/>
    </xf>
    <xf numFmtId="4" fontId="0" fillId="0" borderId="43" xfId="0" applyNumberFormat="1" applyFill="1" applyBorder="1" applyAlignment="1">
      <alignment horizontal="center"/>
    </xf>
    <xf numFmtId="0" fontId="17" fillId="0" borderId="90" xfId="0" applyFont="1" applyFill="1" applyBorder="1"/>
    <xf numFmtId="0" fontId="17" fillId="0" borderId="93" xfId="0" applyFont="1" applyFill="1" applyBorder="1" applyAlignment="1">
      <alignment horizontal="center"/>
    </xf>
    <xf numFmtId="44" fontId="0" fillId="0" borderId="0" xfId="1" applyFont="1" applyFill="1"/>
    <xf numFmtId="0" fontId="17" fillId="0" borderId="89" xfId="0" applyFont="1" applyFill="1" applyBorder="1"/>
    <xf numFmtId="0" fontId="17" fillId="0" borderId="90" xfId="0" applyFont="1" applyFill="1" applyBorder="1" applyAlignment="1">
      <alignment horizontal="center"/>
    </xf>
    <xf numFmtId="0" fontId="2" fillId="0" borderId="0" xfId="2"/>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165" fontId="2" fillId="0" borderId="0" xfId="0" applyNumberFormat="1" applyFont="1" applyFill="1" applyBorder="1" applyAlignment="1" applyProtection="1">
      <alignment horizontal="center" vertical="center" wrapText="1"/>
      <protection locked="0"/>
    </xf>
    <xf numFmtId="0" fontId="2" fillId="0" borderId="97" xfId="0" applyFont="1" applyBorder="1"/>
    <xf numFmtId="0" fontId="7" fillId="0" borderId="97" xfId="0" applyFont="1" applyBorder="1" applyAlignment="1">
      <alignment horizontal="center" vertical="center"/>
    </xf>
    <xf numFmtId="0" fontId="19" fillId="5" borderId="110" xfId="3" applyAlignment="1">
      <alignment horizontal="center" vertical="center"/>
    </xf>
    <xf numFmtId="0" fontId="0" fillId="0" borderId="97" xfId="0" applyBorder="1"/>
    <xf numFmtId="0" fontId="0" fillId="0" borderId="97" xfId="0" applyBorder="1" applyAlignment="1">
      <alignment horizontal="center" vertical="center"/>
    </xf>
    <xf numFmtId="0" fontId="0" fillId="0" borderId="17" xfId="0" applyBorder="1"/>
    <xf numFmtId="0" fontId="7" fillId="0" borderId="0" xfId="0" applyFont="1" applyBorder="1" applyAlignment="1" applyProtection="1">
      <alignment horizontal="center" vertical="center" wrapText="1"/>
      <protection locked="0"/>
    </xf>
    <xf numFmtId="0" fontId="7" fillId="0" borderId="0" xfId="0" applyFont="1" applyBorder="1"/>
    <xf numFmtId="0" fontId="2" fillId="0" borderId="0" xfId="0" applyFont="1" applyBorder="1" applyAlignment="1">
      <alignment horizontal="center"/>
    </xf>
    <xf numFmtId="0" fontId="7" fillId="0" borderId="0" xfId="0" applyFont="1" applyBorder="1" applyAlignment="1"/>
    <xf numFmtId="0" fontId="2" fillId="0" borderId="0" xfId="0" applyFont="1" applyBorder="1" applyAlignment="1" applyProtection="1">
      <alignment horizontal="center" vertical="center" wrapText="1"/>
      <protection locked="0"/>
    </xf>
    <xf numFmtId="0" fontId="0" fillId="0" borderId="127" xfId="0" applyBorder="1" applyAlignment="1">
      <alignment horizontal="center"/>
    </xf>
    <xf numFmtId="0" fontId="0" fillId="0" borderId="128" xfId="0" applyBorder="1" applyAlignment="1">
      <alignment horizontal="center"/>
    </xf>
    <xf numFmtId="0" fontId="2" fillId="0" borderId="128" xfId="0" applyFont="1" applyBorder="1" applyAlignment="1" applyProtection="1">
      <alignment horizontal="center"/>
      <protection locked="0"/>
    </xf>
    <xf numFmtId="0" fontId="8" fillId="2" borderId="2" xfId="0" applyFont="1" applyFill="1" applyBorder="1" applyAlignment="1">
      <alignment horizontal="right"/>
    </xf>
    <xf numFmtId="166" fontId="0" fillId="0" borderId="137" xfId="0" applyNumberFormat="1" applyFill="1" applyBorder="1" applyAlignment="1">
      <alignment horizontal="center"/>
    </xf>
    <xf numFmtId="0" fontId="0" fillId="2" borderId="3" xfId="0" applyFill="1" applyBorder="1" applyAlignment="1">
      <alignment horizontal="center"/>
    </xf>
    <xf numFmtId="0" fontId="8" fillId="2" borderId="1" xfId="0" applyFont="1" applyFill="1" applyBorder="1" applyAlignment="1">
      <alignment horizontal="right"/>
    </xf>
    <xf numFmtId="0" fontId="0" fillId="0" borderId="135" xfId="0" applyBorder="1" applyAlignment="1" applyProtection="1">
      <alignment horizontal="center"/>
      <protection locked="0"/>
    </xf>
    <xf numFmtId="0" fontId="0" fillId="0" borderId="136" xfId="0" applyBorder="1" applyAlignment="1" applyProtection="1">
      <alignment horizontal="center"/>
      <protection locked="0"/>
    </xf>
    <xf numFmtId="4" fontId="0" fillId="0" borderId="137" xfId="0" applyNumberFormat="1" applyFill="1" applyBorder="1" applyAlignment="1">
      <alignment horizontal="center"/>
    </xf>
    <xf numFmtId="0" fontId="0" fillId="0" borderId="108" xfId="0" applyBorder="1" applyAlignment="1" applyProtection="1">
      <alignment horizontal="center"/>
      <protection locked="0"/>
    </xf>
    <xf numFmtId="0" fontId="8" fillId="2" borderId="138" xfId="0" applyFont="1" applyFill="1" applyBorder="1" applyAlignment="1">
      <alignment horizontal="right"/>
    </xf>
    <xf numFmtId="0" fontId="8" fillId="2" borderId="3" xfId="0" applyFont="1" applyFill="1" applyBorder="1" applyAlignment="1" applyProtection="1">
      <alignment horizontal="center" vertical="center"/>
      <protection locked="0"/>
    </xf>
    <xf numFmtId="0" fontId="8" fillId="2" borderId="1" xfId="0" applyFont="1" applyFill="1" applyBorder="1" applyAlignment="1" applyProtection="1">
      <alignment horizontal="right" vertical="center"/>
      <protection locked="0"/>
    </xf>
    <xf numFmtId="3" fontId="4" fillId="0" borderId="139" xfId="0" applyNumberFormat="1" applyFont="1" applyFill="1" applyBorder="1" applyAlignment="1">
      <alignment horizontal="center"/>
    </xf>
    <xf numFmtId="0" fontId="19" fillId="5" borderId="18" xfId="3" applyBorder="1" applyAlignment="1" applyProtection="1">
      <alignment horizontal="center" vertical="center"/>
      <protection locked="0"/>
    </xf>
    <xf numFmtId="4" fontId="0" fillId="0" borderId="140" xfId="0" applyNumberFormat="1" applyFill="1" applyBorder="1" applyAlignment="1">
      <alignment horizontal="center"/>
    </xf>
    <xf numFmtId="4" fontId="0" fillId="0" borderId="133" xfId="0" applyNumberFormat="1" applyFill="1" applyBorder="1" applyAlignment="1">
      <alignment horizontal="center"/>
    </xf>
    <xf numFmtId="0" fontId="0" fillId="0" borderId="0" xfId="0" applyFill="1" applyAlignment="1">
      <alignment horizontal="center"/>
    </xf>
    <xf numFmtId="2" fontId="0" fillId="0" borderId="0" xfId="0" applyNumberFormat="1" applyAlignment="1">
      <alignment horizontal="center"/>
    </xf>
    <xf numFmtId="4" fontId="19" fillId="5" borderId="120" xfId="3" applyNumberFormat="1" applyBorder="1" applyAlignment="1">
      <alignment horizontal="center"/>
    </xf>
    <xf numFmtId="0" fontId="19" fillId="5" borderId="119" xfId="3" applyBorder="1" applyAlignment="1">
      <alignment horizontal="center"/>
    </xf>
    <xf numFmtId="1" fontId="19" fillId="5" borderId="118" xfId="3" applyNumberFormat="1" applyBorder="1" applyAlignment="1">
      <alignment horizontal="center" vertical="center"/>
    </xf>
    <xf numFmtId="0" fontId="8" fillId="2" borderId="103" xfId="0" applyFont="1" applyFill="1" applyBorder="1" applyAlignment="1" applyProtection="1">
      <alignment horizontal="right" vertical="center"/>
      <protection locked="0"/>
    </xf>
    <xf numFmtId="0" fontId="8" fillId="2" borderId="29" xfId="0" applyFont="1" applyFill="1" applyBorder="1" applyAlignment="1" applyProtection="1">
      <alignment horizontal="center" vertical="center"/>
      <protection locked="0"/>
    </xf>
    <xf numFmtId="0" fontId="17" fillId="0" borderId="109" xfId="0" applyFont="1" applyFill="1" applyBorder="1" applyAlignment="1">
      <alignment horizontal="center"/>
    </xf>
    <xf numFmtId="0" fontId="17" fillId="0" borderId="145" xfId="0" applyFont="1" applyFill="1" applyBorder="1" applyAlignment="1">
      <alignment horizontal="center"/>
    </xf>
    <xf numFmtId="0" fontId="17" fillId="4" borderId="93" xfId="0" applyFont="1" applyFill="1" applyBorder="1" applyAlignment="1">
      <alignment horizontal="center"/>
    </xf>
    <xf numFmtId="0" fontId="1" fillId="0" borderId="98" xfId="0" applyFont="1" applyBorder="1" applyAlignment="1">
      <alignment horizontal="center"/>
    </xf>
    <xf numFmtId="0" fontId="20" fillId="0" borderId="146" xfId="4" applyBorder="1" applyAlignment="1">
      <alignment horizontal="center"/>
    </xf>
    <xf numFmtId="0" fontId="20" fillId="0" borderId="147" xfId="4" applyBorder="1" applyAlignment="1">
      <alignment horizontal="center" vertical="center"/>
    </xf>
    <xf numFmtId="4" fontId="20" fillId="0" borderId="156" xfId="4" applyNumberFormat="1" applyFill="1" applyBorder="1" applyAlignment="1">
      <alignment horizontal="center" vertical="center"/>
    </xf>
    <xf numFmtId="0" fontId="17" fillId="4" borderId="159" xfId="0" applyFont="1" applyFill="1" applyBorder="1" applyAlignment="1">
      <alignment horizontal="centerContinuous"/>
    </xf>
    <xf numFmtId="0" fontId="17" fillId="4" borderId="160" xfId="0" applyFont="1" applyFill="1" applyBorder="1" applyAlignment="1">
      <alignment horizontal="left"/>
    </xf>
    <xf numFmtId="0" fontId="17" fillId="4" borderId="83" xfId="0" applyFont="1" applyFill="1" applyBorder="1"/>
    <xf numFmtId="0" fontId="17" fillId="4" borderId="161" xfId="0" applyFont="1" applyFill="1" applyBorder="1" applyAlignment="1">
      <alignment horizontal="centerContinuous"/>
    </xf>
    <xf numFmtId="0" fontId="17" fillId="0" borderId="96" xfId="0" applyFont="1" applyFill="1" applyBorder="1"/>
    <xf numFmtId="0" fontId="17" fillId="4" borderId="112" xfId="0" applyFont="1" applyFill="1" applyBorder="1"/>
    <xf numFmtId="0" fontId="17" fillId="0" borderId="162" xfId="0" applyFont="1" applyBorder="1" applyAlignment="1">
      <alignment horizontal="center"/>
    </xf>
    <xf numFmtId="0" fontId="0" fillId="0" borderId="19" xfId="0" applyBorder="1"/>
    <xf numFmtId="0" fontId="0" fillId="0" borderId="2" xfId="0" applyBorder="1"/>
    <xf numFmtId="0" fontId="0" fillId="0" borderId="149" xfId="0" applyBorder="1" applyAlignment="1">
      <alignment horizontal="center"/>
    </xf>
    <xf numFmtId="0" fontId="17" fillId="4" borderId="109" xfId="0" applyFont="1" applyFill="1" applyBorder="1" applyAlignment="1">
      <alignment horizontal="center"/>
    </xf>
    <xf numFmtId="0" fontId="17" fillId="4" borderId="166" xfId="0" applyFont="1" applyFill="1" applyBorder="1"/>
    <xf numFmtId="0" fontId="19" fillId="5" borderId="118" xfId="3" applyBorder="1" applyAlignment="1">
      <alignment horizontal="center" vertical="center"/>
    </xf>
    <xf numFmtId="0" fontId="17" fillId="4" borderId="112" xfId="0" applyFont="1" applyFill="1" applyBorder="1" applyAlignment="1">
      <alignment horizontal="center"/>
    </xf>
    <xf numFmtId="0" fontId="17" fillId="4" borderId="95" xfId="0" applyFont="1" applyFill="1" applyBorder="1"/>
    <xf numFmtId="4" fontId="1" fillId="0" borderId="18" xfId="0" applyNumberFormat="1" applyFont="1" applyFill="1" applyBorder="1" applyAlignment="1">
      <alignment horizontal="center" vertical="center"/>
    </xf>
    <xf numFmtId="0" fontId="19" fillId="5" borderId="119" xfId="3" applyBorder="1" applyAlignment="1" applyProtection="1">
      <alignment horizontal="center" vertical="center"/>
      <protection locked="0"/>
    </xf>
    <xf numFmtId="0" fontId="19" fillId="5" borderId="110" xfId="3" applyBorder="1" applyAlignment="1">
      <alignment horizontal="center" vertical="center"/>
    </xf>
    <xf numFmtId="0" fontId="19" fillId="5" borderId="143" xfId="3" applyBorder="1" applyAlignment="1" applyProtection="1">
      <alignment horizontal="center"/>
      <protection locked="0"/>
    </xf>
    <xf numFmtId="0" fontId="0" fillId="0" borderId="39" xfId="0" applyBorder="1" applyAlignment="1">
      <alignment horizontal="center"/>
    </xf>
    <xf numFmtId="0" fontId="7" fillId="0" borderId="0" xfId="0" applyFont="1" applyBorder="1" applyAlignment="1">
      <alignment horizontal="left" vertical="center"/>
    </xf>
    <xf numFmtId="0" fontId="0" fillId="0" borderId="0" xfId="0" applyAlignment="1">
      <alignment horizontal="left" vertical="center"/>
    </xf>
    <xf numFmtId="2" fontId="0" fillId="0" borderId="36" xfId="0" applyNumberFormat="1" applyFill="1" applyBorder="1" applyAlignment="1" applyProtection="1">
      <alignment horizontal="center"/>
      <protection locked="0"/>
    </xf>
    <xf numFmtId="2" fontId="0" fillId="0" borderId="42" xfId="0" applyNumberFormat="1" applyFill="1" applyBorder="1" applyAlignment="1" applyProtection="1">
      <alignment horizontal="center"/>
      <protection locked="0"/>
    </xf>
    <xf numFmtId="0" fontId="0" fillId="2" borderId="3" xfId="0" applyFill="1" applyBorder="1" applyAlignment="1" applyProtection="1">
      <protection locked="0"/>
    </xf>
    <xf numFmtId="0" fontId="0" fillId="0" borderId="187" xfId="0" applyBorder="1" applyAlignment="1">
      <alignment horizontal="center"/>
    </xf>
    <xf numFmtId="4" fontId="0" fillId="0" borderId="190" xfId="0" applyNumberFormat="1" applyBorder="1" applyAlignment="1">
      <alignment horizontal="center" vertical="center"/>
    </xf>
    <xf numFmtId="4" fontId="0" fillId="0" borderId="179" xfId="0" applyNumberFormat="1" applyBorder="1" applyAlignment="1">
      <alignment horizontal="center" vertical="center"/>
    </xf>
    <xf numFmtId="4" fontId="0" fillId="0" borderId="180" xfId="0" applyNumberFormat="1" applyBorder="1" applyAlignment="1">
      <alignment horizontal="center" vertical="center"/>
    </xf>
    <xf numFmtId="4" fontId="0" fillId="0" borderId="118" xfId="0" applyNumberFormat="1" applyBorder="1" applyAlignment="1">
      <alignment horizontal="center" vertical="center"/>
    </xf>
    <xf numFmtId="0" fontId="8" fillId="3" borderId="194" xfId="0" applyFont="1" applyFill="1" applyBorder="1" applyAlignment="1">
      <alignment horizontal="right"/>
    </xf>
    <xf numFmtId="0" fontId="0" fillId="2" borderId="165" xfId="0" applyFill="1" applyBorder="1" applyAlignment="1" applyProtection="1">
      <protection locked="0"/>
    </xf>
    <xf numFmtId="0" fontId="2" fillId="0" borderId="131" xfId="0" applyFont="1" applyFill="1" applyBorder="1" applyAlignment="1" applyProtection="1">
      <alignment horizontal="center" vertical="center"/>
      <protection locked="0"/>
    </xf>
    <xf numFmtId="0" fontId="2" fillId="0" borderId="127" xfId="0" applyFont="1" applyBorder="1" applyAlignment="1" applyProtection="1">
      <alignment horizontal="center" vertical="center"/>
      <protection locked="0"/>
    </xf>
    <xf numFmtId="0" fontId="2" fillId="0" borderId="172" xfId="0" applyFont="1" applyFill="1" applyBorder="1" applyAlignment="1" applyProtection="1">
      <alignment horizontal="center" vertical="center"/>
      <protection locked="0"/>
    </xf>
    <xf numFmtId="0" fontId="19" fillId="5" borderId="186" xfId="3" applyBorder="1" applyAlignment="1" applyProtection="1">
      <alignment horizontal="center" vertical="center"/>
      <protection locked="0"/>
    </xf>
    <xf numFmtId="166" fontId="0" fillId="0" borderId="60" xfId="0" applyNumberFormat="1" applyFill="1" applyBorder="1" applyAlignment="1">
      <alignment horizontal="center" vertical="center"/>
    </xf>
    <xf numFmtId="0" fontId="19" fillId="5" borderId="178" xfId="3" applyBorder="1" applyAlignment="1" applyProtection="1">
      <alignment horizontal="center" vertical="center"/>
      <protection locked="0"/>
    </xf>
    <xf numFmtId="0" fontId="2" fillId="0" borderId="171" xfId="0" applyFont="1" applyBorder="1" applyAlignment="1" applyProtection="1">
      <alignment horizontal="center" vertical="center"/>
      <protection locked="0"/>
    </xf>
    <xf numFmtId="0" fontId="2" fillId="0" borderId="173" xfId="0" applyFont="1" applyFill="1" applyBorder="1" applyAlignment="1" applyProtection="1">
      <alignment horizontal="center" vertical="center"/>
      <protection locked="0"/>
    </xf>
    <xf numFmtId="0" fontId="2" fillId="0" borderId="135" xfId="0" applyFont="1" applyBorder="1" applyAlignment="1" applyProtection="1">
      <alignment horizontal="center"/>
      <protection locked="0"/>
    </xf>
    <xf numFmtId="0" fontId="0" fillId="0" borderId="196" xfId="0" applyBorder="1" applyAlignment="1">
      <alignment horizontal="center"/>
    </xf>
    <xf numFmtId="0" fontId="0" fillId="0" borderId="197" xfId="0" applyBorder="1" applyAlignment="1">
      <alignment horizontal="center"/>
    </xf>
    <xf numFmtId="0" fontId="0" fillId="0" borderId="60" xfId="0" applyBorder="1" applyAlignment="1">
      <alignment horizontal="center"/>
    </xf>
    <xf numFmtId="0" fontId="0" fillId="0" borderId="135" xfId="0" applyBorder="1" applyAlignment="1">
      <alignment horizontal="center" vertical="center"/>
    </xf>
    <xf numFmtId="0" fontId="0" fillId="0" borderId="130" xfId="0" applyBorder="1" applyAlignment="1">
      <alignment horizontal="center" vertical="center"/>
    </xf>
    <xf numFmtId="0" fontId="0" fillId="0" borderId="136" xfId="0" applyBorder="1" applyAlignment="1">
      <alignment horizontal="center" vertical="center"/>
    </xf>
    <xf numFmtId="0" fontId="0" fillId="0" borderId="189" xfId="0" applyFill="1" applyBorder="1" applyAlignment="1">
      <alignment horizontal="center" vertical="center"/>
    </xf>
    <xf numFmtId="166" fontId="0" fillId="0" borderId="137" xfId="0" applyNumberFormat="1" applyFill="1" applyBorder="1" applyAlignment="1">
      <alignment horizontal="center" vertical="center"/>
    </xf>
    <xf numFmtId="0" fontId="0" fillId="0" borderId="181" xfId="0" applyFill="1" applyBorder="1" applyAlignment="1">
      <alignment horizontal="center" vertical="center"/>
    </xf>
    <xf numFmtId="0" fontId="0" fillId="0" borderId="182" xfId="0" applyFill="1" applyBorder="1" applyAlignment="1">
      <alignment horizontal="center" vertical="center"/>
    </xf>
    <xf numFmtId="0" fontId="0" fillId="0" borderId="118" xfId="0" applyFill="1" applyBorder="1" applyAlignment="1">
      <alignment horizontal="center" vertical="center"/>
    </xf>
    <xf numFmtId="4" fontId="19" fillId="5" borderId="110" xfId="3" applyNumberFormat="1" applyAlignment="1" applyProtection="1">
      <alignment horizontal="center" vertical="center"/>
      <protection locked="0"/>
    </xf>
    <xf numFmtId="0" fontId="19" fillId="5" borderId="199" xfId="3" applyBorder="1" applyAlignment="1">
      <alignment horizontal="center"/>
    </xf>
    <xf numFmtId="0" fontId="8" fillId="2" borderId="102" xfId="0" applyFont="1" applyFill="1" applyBorder="1" applyAlignment="1">
      <alignment horizontal="right"/>
    </xf>
    <xf numFmtId="166" fontId="0" fillId="2" borderId="200" xfId="0" applyNumberFormat="1" applyFill="1" applyBorder="1" applyAlignment="1"/>
    <xf numFmtId="166" fontId="0" fillId="2" borderId="82" xfId="0" applyNumberFormat="1" applyFill="1" applyBorder="1" applyAlignment="1"/>
    <xf numFmtId="166" fontId="0" fillId="2" borderId="155" xfId="0" applyNumberFormat="1" applyFill="1" applyBorder="1" applyAlignment="1"/>
    <xf numFmtId="0" fontId="19" fillId="5" borderId="201" xfId="3" applyBorder="1" applyAlignment="1" applyProtection="1">
      <alignment horizontal="center"/>
      <protection locked="0"/>
    </xf>
    <xf numFmtId="4" fontId="0" fillId="0" borderId="202" xfId="0" applyNumberFormat="1" applyFill="1" applyBorder="1" applyAlignment="1">
      <alignment horizontal="center"/>
    </xf>
    <xf numFmtId="4" fontId="19" fillId="5" borderId="174" xfId="3" applyNumberFormat="1" applyBorder="1" applyAlignment="1">
      <alignment horizontal="center"/>
    </xf>
    <xf numFmtId="0" fontId="0" fillId="0" borderId="150" xfId="0" applyBorder="1" applyAlignment="1">
      <alignment horizontal="center"/>
    </xf>
    <xf numFmtId="0" fontId="0" fillId="0" borderId="151" xfId="0" applyBorder="1" applyAlignment="1">
      <alignment horizontal="center"/>
    </xf>
    <xf numFmtId="0" fontId="0" fillId="0" borderId="151" xfId="0" applyBorder="1" applyAlignment="1">
      <alignment horizontal="center" vertical="center"/>
    </xf>
    <xf numFmtId="0" fontId="1" fillId="0" borderId="151" xfId="0" applyFont="1" applyBorder="1" applyAlignment="1">
      <alignment horizontal="center" vertical="center"/>
    </xf>
    <xf numFmtId="0" fontId="1" fillId="0" borderId="152" xfId="0" applyFont="1" applyBorder="1" applyAlignment="1">
      <alignment horizontal="center"/>
    </xf>
    <xf numFmtId="0" fontId="19" fillId="5" borderId="201" xfId="3" applyBorder="1" applyAlignment="1">
      <alignment horizontal="center"/>
    </xf>
    <xf numFmtId="0" fontId="0" fillId="0" borderId="152" xfId="0" applyBorder="1" applyAlignment="1">
      <alignment horizontal="center"/>
    </xf>
    <xf numFmtId="4" fontId="19" fillId="5" borderId="110" xfId="3" applyNumberFormat="1" applyBorder="1" applyAlignment="1" applyProtection="1">
      <alignment horizontal="center"/>
      <protection locked="0"/>
    </xf>
    <xf numFmtId="0" fontId="8" fillId="3" borderId="29" xfId="0" applyFont="1" applyFill="1" applyBorder="1"/>
    <xf numFmtId="0" fontId="0" fillId="3" borderId="31" xfId="0" applyFill="1" applyBorder="1"/>
    <xf numFmtId="0" fontId="8" fillId="3" borderId="31" xfId="0" applyFont="1" applyFill="1" applyBorder="1" applyAlignment="1">
      <alignment horizontal="right"/>
    </xf>
    <xf numFmtId="0" fontId="8" fillId="3" borderId="210" xfId="0" applyFont="1" applyFill="1" applyBorder="1" applyAlignment="1">
      <alignment horizontal="right"/>
    </xf>
    <xf numFmtId="0" fontId="20" fillId="0" borderId="216" xfId="4" applyBorder="1" applyAlignment="1">
      <alignment horizontal="center" vertical="center"/>
    </xf>
    <xf numFmtId="0" fontId="1" fillId="0" borderId="12" xfId="0" applyFont="1" applyBorder="1" applyAlignment="1">
      <alignment horizontal="center"/>
    </xf>
    <xf numFmtId="0" fontId="20" fillId="0" borderId="217" xfId="4" applyBorder="1" applyAlignment="1">
      <alignment horizontal="center"/>
    </xf>
    <xf numFmtId="0" fontId="0" fillId="0" borderId="192" xfId="0" applyFill="1" applyBorder="1" applyAlignment="1" applyProtection="1">
      <alignment horizontal="center"/>
      <protection locked="0"/>
    </xf>
    <xf numFmtId="0" fontId="0" fillId="0" borderId="105" xfId="0" applyFill="1" applyBorder="1" applyAlignment="1" applyProtection="1">
      <alignment horizontal="center"/>
      <protection locked="0"/>
    </xf>
    <xf numFmtId="0" fontId="0" fillId="0" borderId="195"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19" fillId="5" borderId="186" xfId="3" applyBorder="1" applyAlignment="1" applyProtection="1">
      <alignment horizontal="center"/>
      <protection locked="0"/>
    </xf>
    <xf numFmtId="166" fontId="0" fillId="0" borderId="60" xfId="0" applyNumberFormat="1" applyFill="1" applyBorder="1" applyAlignment="1">
      <alignment horizontal="center"/>
    </xf>
    <xf numFmtId="3" fontId="19" fillId="5" borderId="18" xfId="3" applyNumberFormat="1" applyBorder="1" applyAlignment="1">
      <alignment horizontal="center"/>
    </xf>
    <xf numFmtId="0" fontId="0" fillId="3" borderId="35" xfId="0" applyFill="1" applyBorder="1" applyAlignment="1">
      <alignment horizontal="center"/>
    </xf>
    <xf numFmtId="0" fontId="0" fillId="0" borderId="209" xfId="0" applyBorder="1" applyAlignment="1">
      <alignment horizontal="center"/>
    </xf>
    <xf numFmtId="0" fontId="0" fillId="0" borderId="222" xfId="0" applyBorder="1" applyAlignment="1">
      <alignment horizontal="center"/>
    </xf>
    <xf numFmtId="1" fontId="19" fillId="5" borderId="114" xfId="3" applyNumberFormat="1" applyBorder="1" applyAlignment="1">
      <alignment horizontal="center" vertical="center"/>
    </xf>
    <xf numFmtId="1" fontId="19" fillId="5" borderId="110" xfId="3" applyNumberFormat="1" applyBorder="1" applyAlignment="1">
      <alignment horizontal="center" vertical="center"/>
    </xf>
    <xf numFmtId="0" fontId="8" fillId="2" borderId="55" xfId="0" applyFont="1" applyFill="1" applyBorder="1" applyAlignment="1" applyProtection="1">
      <alignment horizontal="right" vertical="center"/>
      <protection locked="0"/>
    </xf>
    <xf numFmtId="0" fontId="0" fillId="0" borderId="221" xfId="0" applyBorder="1" applyAlignment="1">
      <alignment horizontal="left"/>
    </xf>
    <xf numFmtId="0" fontId="0" fillId="0" borderId="56" xfId="0" applyBorder="1" applyAlignment="1">
      <alignment horizontal="left"/>
    </xf>
    <xf numFmtId="0" fontId="8" fillId="2" borderId="97" xfId="0" applyFont="1" applyFill="1" applyBorder="1" applyAlignment="1" applyProtection="1">
      <alignment horizontal="right" vertical="center"/>
      <protection locked="0"/>
    </xf>
    <xf numFmtId="0" fontId="8" fillId="2" borderId="97" xfId="0" applyFont="1" applyFill="1" applyBorder="1" applyAlignment="1" applyProtection="1">
      <alignment horizontal="left" vertical="center"/>
      <protection locked="0"/>
    </xf>
    <xf numFmtId="0" fontId="0" fillId="0" borderId="223" xfId="0" applyBorder="1" applyAlignment="1"/>
    <xf numFmtId="0" fontId="19" fillId="5" borderId="113" xfId="3" applyBorder="1" applyAlignment="1" applyProtection="1">
      <alignment horizontal="center"/>
      <protection locked="0"/>
    </xf>
    <xf numFmtId="0" fontId="0" fillId="0" borderId="0" xfId="0" applyBorder="1" applyAlignment="1">
      <alignment horizontal="left" vertical="center"/>
    </xf>
    <xf numFmtId="0" fontId="23" fillId="4" borderId="229" xfId="0" applyFont="1" applyFill="1" applyBorder="1"/>
    <xf numFmtId="0" fontId="17" fillId="0" borderId="112" xfId="0" applyFont="1" applyBorder="1" applyAlignment="1">
      <alignment horizontal="center"/>
    </xf>
    <xf numFmtId="0" fontId="17" fillId="4" borderId="94" xfId="0" applyFont="1" applyFill="1" applyBorder="1"/>
    <xf numFmtId="0" fontId="18" fillId="3" borderId="84" xfId="0" applyFont="1" applyFill="1" applyBorder="1" applyAlignment="1">
      <alignment horizontal="centerContinuous"/>
    </xf>
    <xf numFmtId="0" fontId="18" fillId="3" borderId="8" xfId="0" applyFont="1" applyFill="1" applyBorder="1" applyAlignment="1">
      <alignment horizontal="centerContinuous"/>
    </xf>
    <xf numFmtId="0" fontId="17" fillId="4" borderId="230" xfId="0" applyFont="1" applyFill="1" applyBorder="1"/>
    <xf numFmtId="0" fontId="18" fillId="3" borderId="85" xfId="0" applyFont="1" applyFill="1" applyBorder="1" applyAlignment="1">
      <alignment horizontal="centerContinuous"/>
    </xf>
    <xf numFmtId="0" fontId="17" fillId="0" borderId="231" xfId="0" applyFont="1" applyBorder="1" applyAlignment="1">
      <alignment horizontal="center"/>
    </xf>
    <xf numFmtId="0" fontId="17" fillId="0" borderId="232" xfId="0" applyFont="1" applyBorder="1" applyAlignment="1">
      <alignment horizontal="center"/>
    </xf>
    <xf numFmtId="0" fontId="17" fillId="4" borderId="232" xfId="0" applyFont="1" applyFill="1" applyBorder="1"/>
    <xf numFmtId="0" fontId="17" fillId="0" borderId="233" xfId="0" applyFont="1" applyBorder="1" applyAlignment="1">
      <alignment horizontal="center"/>
    </xf>
    <xf numFmtId="0" fontId="17" fillId="0" borderId="235" xfId="0" applyFont="1" applyBorder="1" applyAlignment="1">
      <alignment horizontal="center"/>
    </xf>
    <xf numFmtId="0" fontId="17" fillId="0" borderId="234" xfId="0" applyFont="1" applyBorder="1" applyAlignment="1">
      <alignment horizontal="center"/>
    </xf>
    <xf numFmtId="0" fontId="17" fillId="3" borderId="11" xfId="0" applyFont="1" applyFill="1" applyBorder="1" applyAlignment="1">
      <alignment horizontal="center"/>
    </xf>
    <xf numFmtId="0" fontId="17" fillId="3" borderId="239" xfId="0" applyFont="1" applyFill="1" applyBorder="1" applyAlignment="1">
      <alignment horizontal="center"/>
    </xf>
    <xf numFmtId="0" fontId="17" fillId="0" borderId="92" xfId="0" applyFont="1" applyBorder="1" applyAlignment="1">
      <alignment horizontal="center"/>
    </xf>
    <xf numFmtId="0" fontId="17" fillId="0" borderId="237" xfId="0" applyFont="1" applyBorder="1" applyAlignment="1">
      <alignment horizontal="center"/>
    </xf>
    <xf numFmtId="0" fontId="17" fillId="0" borderId="236" xfId="0" applyFont="1" applyBorder="1" applyAlignment="1">
      <alignment horizontal="center"/>
    </xf>
    <xf numFmtId="0" fontId="17" fillId="3" borderId="242" xfId="0" applyFont="1" applyFill="1" applyBorder="1" applyAlignment="1">
      <alignment horizontal="center"/>
    </xf>
    <xf numFmtId="0" fontId="17" fillId="3" borderId="241" xfId="0" applyFont="1" applyFill="1" applyBorder="1" applyAlignment="1">
      <alignment horizontal="center"/>
    </xf>
    <xf numFmtId="0" fontId="17" fillId="0" borderId="238" xfId="0" applyFont="1" applyBorder="1" applyAlignment="1">
      <alignment horizontal="center"/>
    </xf>
    <xf numFmtId="0" fontId="17" fillId="3" borderId="243" xfId="0" applyFont="1" applyFill="1" applyBorder="1" applyAlignment="1">
      <alignment horizontal="center"/>
    </xf>
    <xf numFmtId="0" fontId="17" fillId="0" borderId="240" xfId="0" applyFont="1" applyBorder="1" applyAlignment="1">
      <alignment horizontal="center"/>
    </xf>
    <xf numFmtId="0" fontId="17" fillId="3" borderId="92" xfId="0" applyFont="1" applyFill="1" applyBorder="1" applyAlignment="1">
      <alignment horizontal="center"/>
    </xf>
    <xf numFmtId="0" fontId="17" fillId="4" borderId="233" xfId="0" applyFont="1" applyFill="1" applyBorder="1" applyAlignment="1">
      <alignment horizontal="center"/>
    </xf>
    <xf numFmtId="0" fontId="17" fillId="4" borderId="244" xfId="0" applyFont="1" applyFill="1" applyBorder="1"/>
    <xf numFmtId="0" fontId="17" fillId="4" borderId="245" xfId="0" applyFont="1" applyFill="1" applyBorder="1" applyAlignment="1">
      <alignment horizontal="center"/>
    </xf>
    <xf numFmtId="0" fontId="18" fillId="3" borderId="247" xfId="0" applyFont="1" applyFill="1" applyBorder="1" applyAlignment="1">
      <alignment horizontal="centerContinuous"/>
    </xf>
    <xf numFmtId="0" fontId="17" fillId="4" borderId="246" xfId="0" applyFont="1" applyFill="1" applyBorder="1"/>
    <xf numFmtId="0" fontId="17" fillId="0" borderId="245" xfId="0" applyFont="1" applyFill="1" applyBorder="1"/>
    <xf numFmtId="0" fontId="17" fillId="0" borderId="248" xfId="0" applyFont="1" applyFill="1" applyBorder="1" applyAlignment="1">
      <alignment horizontal="center"/>
    </xf>
    <xf numFmtId="0" fontId="2" fillId="0" borderId="235" xfId="2" applyBorder="1"/>
    <xf numFmtId="0" fontId="17" fillId="0" borderId="237" xfId="0" applyFont="1" applyFill="1" applyBorder="1"/>
    <xf numFmtId="0" fontId="16" fillId="3" borderId="249" xfId="0" applyFont="1" applyFill="1" applyBorder="1" applyAlignment="1">
      <alignment horizontal="center"/>
    </xf>
    <xf numFmtId="0" fontId="17" fillId="4" borderId="162" xfId="0" applyFont="1" applyFill="1" applyBorder="1" applyAlignment="1">
      <alignment horizontal="center"/>
    </xf>
    <xf numFmtId="0" fontId="17" fillId="4" borderId="250" xfId="0" applyFont="1" applyFill="1" applyBorder="1" applyAlignment="1">
      <alignment horizontal="center"/>
    </xf>
    <xf numFmtId="0" fontId="17" fillId="0" borderId="162" xfId="0" applyFont="1" applyFill="1" applyBorder="1" applyAlignment="1">
      <alignment horizontal="center"/>
    </xf>
    <xf numFmtId="0" fontId="17" fillId="4" borderId="251" xfId="0" applyFont="1" applyFill="1" applyBorder="1" applyAlignment="1">
      <alignment horizontal="center"/>
    </xf>
    <xf numFmtId="0" fontId="17" fillId="0" borderId="251" xfId="0" applyFont="1" applyFill="1" applyBorder="1" applyAlignment="1">
      <alignment horizontal="center"/>
    </xf>
    <xf numFmtId="0" fontId="17" fillId="4" borderId="252" xfId="0" applyFont="1" applyFill="1" applyBorder="1" applyAlignment="1">
      <alignment horizontal="center"/>
    </xf>
    <xf numFmtId="0" fontId="17" fillId="4" borderId="253" xfId="0" applyFont="1" applyFill="1" applyBorder="1" applyAlignment="1">
      <alignment horizontal="center"/>
    </xf>
    <xf numFmtId="0" fontId="17" fillId="0" borderId="254" xfId="0" applyFont="1" applyFill="1" applyBorder="1" applyAlignment="1">
      <alignment horizontal="center"/>
    </xf>
    <xf numFmtId="0" fontId="17" fillId="0" borderId="234" xfId="0" applyFont="1" applyFill="1" applyBorder="1"/>
    <xf numFmtId="0" fontId="2" fillId="0" borderId="234" xfId="2" applyBorder="1"/>
    <xf numFmtId="0" fontId="0" fillId="0" borderId="234" xfId="0" applyBorder="1"/>
    <xf numFmtId="0" fontId="0" fillId="0" borderId="129" xfId="0" applyBorder="1" applyAlignment="1" applyProtection="1">
      <alignment horizontal="left"/>
      <protection locked="0"/>
    </xf>
    <xf numFmtId="9" fontId="0" fillId="0" borderId="19" xfId="0" applyNumberFormat="1" applyBorder="1" applyAlignment="1">
      <alignment horizontal="center"/>
    </xf>
    <xf numFmtId="0" fontId="0" fillId="2" borderId="260" xfId="0" applyFill="1" applyBorder="1" applyAlignment="1" applyProtection="1">
      <alignment horizontal="center"/>
      <protection locked="0"/>
    </xf>
    <xf numFmtId="0" fontId="0" fillId="2" borderId="261" xfId="0" applyFill="1" applyBorder="1" applyAlignment="1">
      <alignment horizontal="center"/>
    </xf>
    <xf numFmtId="0" fontId="2" fillId="0" borderId="191" xfId="0" applyFont="1" applyBorder="1" applyAlignment="1" applyProtection="1">
      <alignment horizontal="center"/>
      <protection locked="0"/>
    </xf>
    <xf numFmtId="0" fontId="0" fillId="0" borderId="115" xfId="0" applyBorder="1"/>
    <xf numFmtId="0" fontId="0" fillId="0" borderId="262" xfId="0" applyBorder="1"/>
    <xf numFmtId="0" fontId="0" fillId="0" borderId="0" xfId="0" applyBorder="1" applyAlignment="1">
      <alignment horizontal="center" vertical="center"/>
    </xf>
    <xf numFmtId="0" fontId="17" fillId="0" borderId="90" xfId="0" applyFont="1" applyFill="1" applyBorder="1" applyAlignment="1">
      <alignment horizontal="right"/>
    </xf>
    <xf numFmtId="0" fontId="0" fillId="0" borderId="0" xfId="0" applyFill="1" applyAlignment="1"/>
    <xf numFmtId="164" fontId="24" fillId="7" borderId="110" xfId="7" applyNumberFormat="1" applyAlignment="1">
      <alignment horizontal="center"/>
    </xf>
    <xf numFmtId="1" fontId="24" fillId="7" borderId="110" xfId="7" applyNumberFormat="1" applyAlignment="1">
      <alignment horizontal="center"/>
    </xf>
    <xf numFmtId="166" fontId="24" fillId="7" borderId="110" xfId="7" applyNumberFormat="1" applyAlignment="1">
      <alignment horizontal="center"/>
    </xf>
    <xf numFmtId="0" fontId="26" fillId="6" borderId="268" xfId="6" applyFont="1" applyBorder="1" applyAlignment="1"/>
    <xf numFmtId="166" fontId="0" fillId="0" borderId="270" xfId="0" applyNumberFormat="1" applyFill="1" applyBorder="1" applyAlignment="1">
      <alignment horizontal="center"/>
    </xf>
    <xf numFmtId="4" fontId="0" fillId="0" borderId="271" xfId="0" applyNumberFormat="1" applyBorder="1" applyAlignment="1">
      <alignment horizontal="center" vertical="center"/>
    </xf>
    <xf numFmtId="166" fontId="0" fillId="0" borderId="272" xfId="0" applyNumberFormat="1" applyFill="1" applyBorder="1" applyAlignment="1">
      <alignment horizontal="center"/>
    </xf>
    <xf numFmtId="4" fontId="0" fillId="0" borderId="273" xfId="0" applyNumberFormat="1" applyBorder="1" applyAlignment="1">
      <alignment horizontal="center" vertical="center"/>
    </xf>
    <xf numFmtId="166" fontId="0" fillId="0" borderId="270" xfId="0" applyNumberFormat="1" applyFill="1" applyBorder="1" applyAlignment="1">
      <alignment horizontal="center" vertical="center"/>
    </xf>
    <xf numFmtId="166" fontId="0" fillId="0" borderId="272" xfId="0" applyNumberFormat="1" applyFill="1" applyBorder="1" applyAlignment="1">
      <alignment horizontal="center" vertical="center"/>
    </xf>
    <xf numFmtId="0" fontId="0" fillId="0" borderId="274" xfId="0" applyFill="1" applyBorder="1" applyAlignment="1">
      <alignment horizontal="center" vertical="center"/>
    </xf>
    <xf numFmtId="4" fontId="0" fillId="0" borderId="275" xfId="0" applyNumberFormat="1" applyBorder="1" applyAlignment="1">
      <alignment horizontal="center" vertical="center"/>
    </xf>
    <xf numFmtId="166" fontId="0" fillId="0" borderId="276" xfId="0" applyNumberFormat="1" applyFill="1" applyBorder="1" applyAlignment="1">
      <alignment horizontal="center"/>
    </xf>
    <xf numFmtId="166" fontId="0" fillId="0" borderId="277" xfId="0" applyNumberFormat="1" applyFill="1" applyBorder="1" applyAlignment="1">
      <alignment horizontal="center"/>
    </xf>
    <xf numFmtId="0" fontId="0" fillId="0" borderId="278" xfId="0" applyFill="1" applyBorder="1" applyAlignment="1">
      <alignment horizontal="center" vertical="center"/>
    </xf>
    <xf numFmtId="0" fontId="0" fillId="0" borderId="279" xfId="0" applyFill="1" applyBorder="1" applyAlignment="1">
      <alignment horizontal="center" vertical="center"/>
    </xf>
    <xf numFmtId="0" fontId="0" fillId="0" borderId="273" xfId="0" applyFill="1" applyBorder="1" applyAlignment="1">
      <alignment horizontal="center" vertical="center"/>
    </xf>
    <xf numFmtId="4" fontId="0" fillId="0" borderId="280" xfId="0" applyNumberFormat="1" applyBorder="1" applyAlignment="1">
      <alignment horizontal="center" vertical="center"/>
    </xf>
    <xf numFmtId="0" fontId="0" fillId="0" borderId="129" xfId="0" applyBorder="1" applyAlignment="1">
      <alignment horizontal="center" vertical="center"/>
    </xf>
    <xf numFmtId="0" fontId="0" fillId="0" borderId="172" xfId="0" applyBorder="1" applyAlignment="1">
      <alignment horizontal="center" vertical="center"/>
    </xf>
    <xf numFmtId="0" fontId="0" fillId="0" borderId="129" xfId="0" applyBorder="1" applyAlignment="1">
      <alignment horizontal="center"/>
    </xf>
    <xf numFmtId="0" fontId="25" fillId="6" borderId="281" xfId="6" applyFont="1" applyBorder="1" applyAlignment="1"/>
    <xf numFmtId="0" fontId="0" fillId="6" borderId="281" xfId="6" applyFont="1" applyBorder="1" applyAlignment="1"/>
    <xf numFmtId="0" fontId="0" fillId="6" borderId="281" xfId="6" applyFont="1" applyBorder="1"/>
    <xf numFmtId="0" fontId="26" fillId="6" borderId="266" xfId="6" applyFont="1" applyBorder="1" applyAlignment="1"/>
    <xf numFmtId="0" fontId="26" fillId="6" borderId="267" xfId="6" applyFont="1" applyBorder="1" applyAlignment="1"/>
    <xf numFmtId="0" fontId="26" fillId="6" borderId="282" xfId="6" applyFont="1" applyBorder="1" applyAlignment="1"/>
    <xf numFmtId="0" fontId="26" fillId="6" borderId="281" xfId="6" applyFont="1" applyBorder="1" applyAlignment="1"/>
    <xf numFmtId="0" fontId="25" fillId="6" borderId="269" xfId="6" applyFont="1" applyBorder="1" applyAlignment="1"/>
    <xf numFmtId="0" fontId="25" fillId="6" borderId="283" xfId="6" applyFont="1" applyBorder="1" applyAlignment="1"/>
    <xf numFmtId="0" fontId="0" fillId="6" borderId="284" xfId="6" applyFont="1" applyBorder="1"/>
    <xf numFmtId="0" fontId="0" fillId="6" borderId="286" xfId="6" applyFont="1" applyBorder="1"/>
    <xf numFmtId="0" fontId="0" fillId="6" borderId="285" xfId="6" applyFont="1" applyBorder="1"/>
    <xf numFmtId="3" fontId="0" fillId="0" borderId="18" xfId="0" applyNumberFormat="1" applyBorder="1" applyAlignment="1">
      <alignment horizontal="center"/>
    </xf>
    <xf numFmtId="0" fontId="0" fillId="0" borderId="137" xfId="0" applyNumberFormat="1" applyFill="1" applyBorder="1" applyAlignment="1">
      <alignment horizontal="center" vertical="center"/>
    </xf>
    <xf numFmtId="0" fontId="0" fillId="0" borderId="3" xfId="0" applyBorder="1" applyAlignment="1">
      <alignment horizontal="left"/>
    </xf>
    <xf numFmtId="0" fontId="0" fillId="0" borderId="1" xfId="0" applyBorder="1" applyAlignment="1">
      <alignment horizontal="left"/>
    </xf>
    <xf numFmtId="0" fontId="0" fillId="0" borderId="287" xfId="0" applyFill="1" applyBorder="1" applyAlignment="1">
      <alignment horizontal="center"/>
    </xf>
    <xf numFmtId="0" fontId="0" fillId="0" borderId="288" xfId="0" applyFill="1" applyBorder="1" applyAlignment="1">
      <alignment horizontal="center"/>
    </xf>
    <xf numFmtId="0" fontId="0" fillId="0" borderId="294" xfId="0" applyFill="1" applyBorder="1" applyAlignment="1">
      <alignment horizontal="center"/>
    </xf>
    <xf numFmtId="0" fontId="0" fillId="0" borderId="258" xfId="0" applyBorder="1" applyAlignment="1">
      <alignment horizontal="center"/>
    </xf>
    <xf numFmtId="0" fontId="0" fillId="0" borderId="259" xfId="0" applyBorder="1" applyAlignment="1">
      <alignment horizontal="center"/>
    </xf>
    <xf numFmtId="166" fontId="0" fillId="0" borderId="18" xfId="0" applyNumberFormat="1" applyFill="1" applyBorder="1" applyAlignment="1">
      <alignment horizontal="center"/>
    </xf>
    <xf numFmtId="0" fontId="19" fillId="5" borderId="119" xfId="3" applyNumberFormat="1" applyBorder="1" applyAlignment="1">
      <alignment horizontal="center"/>
    </xf>
    <xf numFmtId="0" fontId="19" fillId="5" borderId="178" xfId="3" applyNumberFormat="1" applyBorder="1" applyAlignment="1" applyProtection="1">
      <alignment horizontal="center"/>
      <protection locked="0"/>
    </xf>
    <xf numFmtId="0" fontId="19" fillId="5" borderId="118" xfId="3" applyNumberFormat="1" applyBorder="1" applyAlignment="1" applyProtection="1">
      <alignment horizontal="center" vertical="center"/>
      <protection locked="0"/>
    </xf>
    <xf numFmtId="3" fontId="4" fillId="0" borderId="18" xfId="0" applyNumberFormat="1" applyFont="1" applyFill="1" applyBorder="1" applyAlignment="1">
      <alignment horizontal="center"/>
    </xf>
    <xf numFmtId="0" fontId="0" fillId="0" borderId="258" xfId="0" applyBorder="1" applyAlignment="1">
      <alignment horizontal="center" vertical="center"/>
    </xf>
    <xf numFmtId="0" fontId="0" fillId="0" borderId="259" xfId="0" applyBorder="1" applyAlignment="1">
      <alignment horizontal="center" vertical="center"/>
    </xf>
    <xf numFmtId="164" fontId="0" fillId="0" borderId="209" xfId="0" applyNumberFormat="1" applyBorder="1" applyAlignment="1">
      <alignment horizontal="center"/>
    </xf>
    <xf numFmtId="0" fontId="19" fillId="5" borderId="110" xfId="3" applyBorder="1" applyAlignment="1">
      <alignment horizontal="center"/>
    </xf>
    <xf numFmtId="0" fontId="0" fillId="0" borderId="14" xfId="0" applyBorder="1" applyAlignment="1">
      <alignment horizontal="center" vertical="center"/>
    </xf>
    <xf numFmtId="0" fontId="0" fillId="0" borderId="295" xfId="0" applyBorder="1" applyAlignment="1">
      <alignment horizontal="center" vertical="center"/>
    </xf>
    <xf numFmtId="0" fontId="0" fillId="0" borderId="27" xfId="0" applyBorder="1" applyAlignment="1">
      <alignment horizontal="center" vertical="center"/>
    </xf>
    <xf numFmtId="0" fontId="0" fillId="0" borderId="200" xfId="0" applyBorder="1" applyAlignment="1">
      <alignment horizontal="center"/>
    </xf>
    <xf numFmtId="0" fontId="0" fillId="0" borderId="299" xfId="0" applyBorder="1" applyAlignment="1">
      <alignment horizontal="center"/>
    </xf>
    <xf numFmtId="0" fontId="0" fillId="0" borderId="301" xfId="0" applyBorder="1" applyAlignment="1">
      <alignment horizontal="center"/>
    </xf>
    <xf numFmtId="0" fontId="0" fillId="0" borderId="302" xfId="0" applyBorder="1" applyAlignment="1">
      <alignment horizontal="center"/>
    </xf>
    <xf numFmtId="0" fontId="0" fillId="0" borderId="303" xfId="0" applyBorder="1" applyAlignment="1">
      <alignment horizontal="center"/>
    </xf>
    <xf numFmtId="0" fontId="19" fillId="5" borderId="118" xfId="3" applyBorder="1" applyAlignment="1" applyProtection="1">
      <alignment horizontal="center" vertical="center"/>
      <protection locked="0"/>
    </xf>
    <xf numFmtId="0" fontId="19" fillId="5" borderId="122" xfId="3" applyBorder="1" applyAlignment="1" applyProtection="1">
      <alignment horizontal="center" vertical="center"/>
      <protection locked="0"/>
    </xf>
    <xf numFmtId="0" fontId="19" fillId="5" borderId="298" xfId="3" applyBorder="1" applyAlignment="1" applyProtection="1">
      <alignment horizontal="center" vertical="center"/>
      <protection locked="0"/>
    </xf>
    <xf numFmtId="0" fontId="19" fillId="5" borderId="175" xfId="3" applyBorder="1" applyAlignment="1" applyProtection="1">
      <alignment horizontal="center" vertical="center"/>
      <protection locked="0"/>
    </xf>
    <xf numFmtId="0" fontId="19" fillId="5" borderId="120" xfId="3" applyBorder="1" applyAlignment="1" applyProtection="1">
      <alignment horizontal="center" vertical="center"/>
      <protection locked="0"/>
    </xf>
    <xf numFmtId="0" fontId="19" fillId="5" borderId="300" xfId="3" applyBorder="1" applyAlignment="1" applyProtection="1">
      <alignment horizontal="center" vertical="center"/>
      <protection locked="0"/>
    </xf>
    <xf numFmtId="0" fontId="19" fillId="5" borderId="116" xfId="3" applyBorder="1" applyAlignment="1" applyProtection="1">
      <alignment horizontal="center" vertical="center"/>
      <protection locked="0"/>
    </xf>
    <xf numFmtId="0" fontId="19" fillId="5" borderId="119" xfId="3" applyNumberFormat="1" applyBorder="1" applyAlignment="1">
      <alignment horizontal="center" vertical="center"/>
    </xf>
    <xf numFmtId="0" fontId="19" fillId="5" borderId="178" xfId="3" applyNumberFormat="1" applyBorder="1" applyAlignment="1" applyProtection="1">
      <alignment horizontal="center" vertical="center"/>
      <protection locked="0"/>
    </xf>
    <xf numFmtId="0" fontId="19" fillId="5" borderId="110" xfId="3" applyBorder="1" applyAlignment="1" applyProtection="1">
      <alignment horizontal="center" vertical="center"/>
      <protection locked="0"/>
    </xf>
    <xf numFmtId="0" fontId="19" fillId="5" borderId="201" xfId="3" applyBorder="1" applyAlignment="1" applyProtection="1">
      <alignment horizontal="center" vertical="center"/>
      <protection locked="0"/>
    </xf>
    <xf numFmtId="0" fontId="19" fillId="5" borderId="169" xfId="3" applyBorder="1" applyAlignment="1" applyProtection="1">
      <alignment horizontal="center" vertical="center"/>
      <protection locked="0"/>
    </xf>
    <xf numFmtId="4" fontId="19" fillId="5" borderId="174" xfId="3" applyNumberFormat="1" applyBorder="1" applyAlignment="1">
      <alignment horizontal="center" vertical="center"/>
    </xf>
    <xf numFmtId="0" fontId="19" fillId="5" borderId="297" xfId="3" applyBorder="1" applyAlignment="1" applyProtection="1">
      <alignment horizontal="center" vertical="center"/>
      <protection locked="0"/>
    </xf>
    <xf numFmtId="0" fontId="19" fillId="5" borderId="296" xfId="3" applyBorder="1" applyAlignment="1" applyProtection="1">
      <alignment horizontal="center" vertical="center"/>
      <protection locked="0"/>
    </xf>
    <xf numFmtId="0" fontId="19" fillId="5" borderId="307" xfId="3" applyBorder="1" applyAlignment="1" applyProtection="1">
      <alignment horizontal="center"/>
      <protection locked="0"/>
    </xf>
    <xf numFmtId="0" fontId="0" fillId="0" borderId="58" xfId="0" applyBorder="1" applyAlignment="1">
      <alignment horizontal="left"/>
    </xf>
    <xf numFmtId="0" fontId="0" fillId="0" borderId="310" xfId="0" applyBorder="1" applyAlignment="1">
      <alignment horizontal="center" vertical="center"/>
    </xf>
    <xf numFmtId="0" fontId="0" fillId="0" borderId="311" xfId="0" applyNumberFormat="1" applyFill="1" applyBorder="1" applyAlignment="1">
      <alignment horizontal="center"/>
    </xf>
    <xf numFmtId="0" fontId="0" fillId="0" borderId="312" xfId="0" applyNumberFormat="1" applyFill="1" applyBorder="1" applyAlignment="1">
      <alignment horizontal="center"/>
    </xf>
    <xf numFmtId="0" fontId="0" fillId="0" borderId="313" xfId="0" applyNumberFormat="1" applyFill="1" applyBorder="1" applyAlignment="1">
      <alignment horizontal="center"/>
    </xf>
    <xf numFmtId="0" fontId="0" fillId="0" borderId="314" xfId="0" applyNumberFormat="1" applyFill="1" applyBorder="1" applyAlignment="1">
      <alignment horizontal="center"/>
    </xf>
    <xf numFmtId="0" fontId="0" fillId="0" borderId="315" xfId="0" applyNumberFormat="1" applyFill="1" applyBorder="1" applyAlignment="1">
      <alignment horizontal="center"/>
    </xf>
    <xf numFmtId="0" fontId="0" fillId="0" borderId="149" xfId="0" applyBorder="1" applyAlignment="1">
      <alignment horizontal="center" vertical="center"/>
    </xf>
    <xf numFmtId="0" fontId="0" fillId="0" borderId="308" xfId="0" applyBorder="1" applyAlignment="1">
      <alignment horizontal="center" vertical="center"/>
    </xf>
    <xf numFmtId="0" fontId="0" fillId="0" borderId="309" xfId="0" applyBorder="1" applyAlignment="1">
      <alignment horizontal="center" vertical="center"/>
    </xf>
    <xf numFmtId="0" fontId="0" fillId="0" borderId="317" xfId="0" applyBorder="1" applyAlignment="1">
      <alignment horizontal="center" vertical="center"/>
    </xf>
    <xf numFmtId="0" fontId="0" fillId="0" borderId="316" xfId="0" applyBorder="1" applyAlignment="1">
      <alignment horizontal="center" vertical="center"/>
    </xf>
    <xf numFmtId="0" fontId="19" fillId="5" borderId="318" xfId="3" applyBorder="1" applyAlignment="1" applyProtection="1">
      <alignment horizontal="center"/>
      <protection locked="0"/>
    </xf>
    <xf numFmtId="0" fontId="19" fillId="5" borderId="320" xfId="3" applyBorder="1" applyAlignment="1" applyProtection="1">
      <alignment horizontal="center"/>
      <protection locked="0"/>
    </xf>
    <xf numFmtId="0" fontId="0" fillId="0" borderId="321" xfId="0" applyNumberFormat="1" applyFill="1" applyBorder="1" applyAlignment="1">
      <alignment horizontal="center"/>
    </xf>
    <xf numFmtId="0" fontId="0" fillId="0" borderId="322" xfId="0" applyBorder="1" applyAlignment="1">
      <alignment horizontal="center" vertical="center"/>
    </xf>
    <xf numFmtId="0" fontId="19" fillId="5" borderId="323" xfId="3" applyBorder="1" applyAlignment="1" applyProtection="1">
      <alignment horizontal="center"/>
      <protection locked="0"/>
    </xf>
    <xf numFmtId="0" fontId="0" fillId="0" borderId="324" xfId="0" applyNumberFormat="1" applyFill="1" applyBorder="1" applyAlignment="1">
      <alignment horizontal="center"/>
    </xf>
    <xf numFmtId="4" fontId="0" fillId="3" borderId="98" xfId="0" applyNumberFormat="1" applyFill="1" applyBorder="1"/>
    <xf numFmtId="4" fontId="0" fillId="3" borderId="1" xfId="0" applyNumberFormat="1" applyFill="1" applyBorder="1"/>
    <xf numFmtId="4" fontId="0" fillId="3" borderId="2" xfId="0" applyNumberFormat="1" applyFill="1" applyBorder="1"/>
    <xf numFmtId="4" fontId="0" fillId="0" borderId="325" xfId="0" applyNumberFormat="1" applyFill="1" applyBorder="1" applyAlignment="1">
      <alignment horizontal="center"/>
    </xf>
    <xf numFmtId="0" fontId="8" fillId="3" borderId="148" xfId="0" applyFont="1" applyFill="1" applyBorder="1" applyAlignment="1"/>
    <xf numFmtId="0" fontId="8" fillId="3" borderId="108" xfId="0" applyFont="1" applyFill="1" applyBorder="1" applyAlignment="1"/>
    <xf numFmtId="0" fontId="17" fillId="0" borderId="328" xfId="0" applyFont="1" applyFill="1" applyBorder="1" applyAlignment="1">
      <alignment horizontal="center"/>
    </xf>
    <xf numFmtId="0" fontId="17" fillId="0" borderId="329" xfId="0" applyFont="1" applyFill="1" applyBorder="1" applyAlignment="1">
      <alignment horizontal="center"/>
    </xf>
    <xf numFmtId="0" fontId="19" fillId="5" borderId="114" xfId="3" applyBorder="1" applyAlignment="1" applyProtection="1">
      <alignment horizontal="center"/>
      <protection locked="0"/>
    </xf>
    <xf numFmtId="0" fontId="19" fillId="5" borderId="330" xfId="3" applyBorder="1" applyAlignment="1" applyProtection="1">
      <alignment horizontal="center"/>
      <protection locked="0"/>
    </xf>
    <xf numFmtId="0" fontId="0" fillId="0" borderId="274" xfId="0" applyBorder="1" applyAlignment="1">
      <alignment horizontal="center"/>
    </xf>
    <xf numFmtId="0" fontId="0" fillId="0" borderId="336" xfId="0" applyBorder="1" applyAlignment="1">
      <alignment horizontal="center"/>
    </xf>
    <xf numFmtId="0" fontId="19" fillId="5" borderId="341" xfId="3" applyBorder="1" applyAlignment="1" applyProtection="1">
      <alignment horizontal="center"/>
      <protection locked="0"/>
    </xf>
    <xf numFmtId="0" fontId="0" fillId="0" borderId="342" xfId="0" applyBorder="1" applyAlignment="1">
      <alignment horizontal="center"/>
    </xf>
    <xf numFmtId="0" fontId="0" fillId="0" borderId="343" xfId="0" applyBorder="1" applyAlignment="1">
      <alignment horizontal="center"/>
    </xf>
    <xf numFmtId="0" fontId="19" fillId="5" borderId="345" xfId="3" applyBorder="1" applyAlignment="1" applyProtection="1">
      <alignment horizontal="center"/>
      <protection locked="0"/>
    </xf>
    <xf numFmtId="0" fontId="17" fillId="4" borderId="234" xfId="0" applyFont="1" applyFill="1" applyBorder="1" applyAlignment="1">
      <alignment horizontal="center"/>
    </xf>
    <xf numFmtId="0" fontId="17" fillId="4" borderId="237" xfId="0" applyFont="1" applyFill="1" applyBorder="1" applyAlignment="1">
      <alignment horizontal="center"/>
    </xf>
    <xf numFmtId="0" fontId="17" fillId="4" borderId="346" xfId="0" applyFont="1" applyFill="1" applyBorder="1"/>
    <xf numFmtId="0" fontId="17" fillId="0" borderId="237" xfId="0" applyFont="1" applyFill="1" applyBorder="1" applyAlignment="1">
      <alignment horizontal="center"/>
    </xf>
    <xf numFmtId="0" fontId="17" fillId="4" borderId="254" xfId="0" applyFont="1" applyFill="1" applyBorder="1" applyAlignment="1">
      <alignment horizontal="center"/>
    </xf>
    <xf numFmtId="167" fontId="19" fillId="5" borderId="110" xfId="3" applyNumberFormat="1" applyAlignment="1">
      <alignment horizontal="center" vertical="center"/>
    </xf>
    <xf numFmtId="1" fontId="19" fillId="5" borderId="110" xfId="3" applyNumberFormat="1" applyAlignment="1">
      <alignment horizontal="center" vertical="center"/>
    </xf>
    <xf numFmtId="44" fontId="19" fillId="5" borderId="110" xfId="3" applyNumberFormat="1" applyAlignment="1">
      <alignment horizontal="center" vertical="center"/>
    </xf>
    <xf numFmtId="1" fontId="24" fillId="7" borderId="110" xfId="7" applyNumberFormat="1" applyAlignment="1">
      <alignment horizontal="center" vertical="center"/>
    </xf>
    <xf numFmtId="0" fontId="0" fillId="0" borderId="24" xfId="0" applyBorder="1" applyAlignment="1">
      <alignment horizontal="center" vertical="center"/>
    </xf>
    <xf numFmtId="0" fontId="19" fillId="5" borderId="119" xfId="3" applyBorder="1" applyAlignment="1" applyProtection="1">
      <alignment horizontal="center"/>
      <protection locked="0"/>
    </xf>
    <xf numFmtId="0" fontId="19" fillId="5" borderId="110" xfId="3" applyBorder="1" applyAlignment="1" applyProtection="1">
      <alignment horizontal="center"/>
      <protection locked="0"/>
    </xf>
    <xf numFmtId="0" fontId="19" fillId="5" borderId="121" xfId="3" applyBorder="1" applyAlignment="1" applyProtection="1">
      <alignment horizontal="center"/>
      <protection locked="0"/>
    </xf>
    <xf numFmtId="0" fontId="0" fillId="0" borderId="8" xfId="0" applyBorder="1" applyAlignment="1">
      <alignment horizontal="center"/>
    </xf>
    <xf numFmtId="0" fontId="0" fillId="0" borderId="207" xfId="0" applyBorder="1" applyAlignment="1">
      <alignment horizontal="center"/>
    </xf>
    <xf numFmtId="0" fontId="19" fillId="5" borderId="132" xfId="3" applyBorder="1" applyAlignment="1" applyProtection="1">
      <alignment horizontal="center"/>
      <protection locked="0"/>
    </xf>
    <xf numFmtId="0" fontId="0" fillId="0" borderId="58" xfId="0" applyBorder="1" applyAlignment="1">
      <alignment horizontal="center"/>
    </xf>
    <xf numFmtId="0" fontId="19" fillId="5" borderId="178" xfId="3" applyBorder="1" applyAlignment="1" applyProtection="1">
      <alignment horizontal="center"/>
      <protection locked="0"/>
    </xf>
    <xf numFmtId="0" fontId="19" fillId="5" borderId="118" xfId="3" applyBorder="1" applyAlignment="1" applyProtection="1">
      <alignment horizontal="center"/>
      <protection locked="0"/>
    </xf>
    <xf numFmtId="0" fontId="0" fillId="0" borderId="0" xfId="0" applyBorder="1" applyAlignment="1">
      <alignment horizontal="center"/>
    </xf>
    <xf numFmtId="0" fontId="0" fillId="0" borderId="0" xfId="0" applyAlignment="1">
      <alignment horizontal="center"/>
    </xf>
    <xf numFmtId="0" fontId="0" fillId="0" borderId="130" xfId="0" applyBorder="1" applyAlignment="1">
      <alignment horizontal="center"/>
    </xf>
    <xf numFmtId="0" fontId="0" fillId="0" borderId="136" xfId="0" applyBorder="1" applyAlignment="1">
      <alignment horizontal="center"/>
    </xf>
    <xf numFmtId="0" fontId="0" fillId="2" borderId="115" xfId="0" applyFill="1" applyBorder="1" applyAlignment="1" applyProtection="1">
      <alignment horizontal="center"/>
      <protection locked="0"/>
    </xf>
    <xf numFmtId="0" fontId="0" fillId="0" borderId="193" xfId="0" applyBorder="1" applyAlignment="1">
      <alignment horizontal="center"/>
    </xf>
    <xf numFmtId="0" fontId="7" fillId="0" borderId="32" xfId="0" applyFont="1" applyBorder="1" applyAlignment="1">
      <alignment horizontal="center" vertical="center"/>
    </xf>
    <xf numFmtId="0" fontId="7" fillId="0" borderId="0" xfId="0" applyFont="1" applyBorder="1" applyAlignment="1">
      <alignment horizontal="center" vertical="center"/>
    </xf>
    <xf numFmtId="4" fontId="0" fillId="0" borderId="61" xfId="0" applyNumberFormat="1" applyBorder="1" applyAlignment="1">
      <alignment horizontal="center"/>
    </xf>
    <xf numFmtId="0" fontId="0" fillId="0" borderId="26" xfId="0" applyBorder="1" applyAlignment="1">
      <alignment horizontal="left"/>
    </xf>
    <xf numFmtId="0" fontId="0" fillId="0" borderId="0" xfId="0" applyBorder="1" applyAlignment="1">
      <alignment horizontal="left"/>
    </xf>
    <xf numFmtId="0" fontId="19" fillId="5" borderId="169" xfId="3" applyBorder="1" applyAlignment="1">
      <alignment horizontal="center"/>
    </xf>
    <xf numFmtId="0" fontId="19" fillId="5" borderId="319" xfId="3" applyBorder="1" applyAlignment="1" applyProtection="1">
      <alignment horizontal="center"/>
      <protection locked="0"/>
    </xf>
    <xf numFmtId="0" fontId="19" fillId="5" borderId="169" xfId="3" applyBorder="1" applyAlignment="1" applyProtection="1">
      <alignment horizontal="center"/>
      <protection locked="0"/>
    </xf>
    <xf numFmtId="0" fontId="19" fillId="5" borderId="335" xfId="3" applyBorder="1" applyAlignment="1" applyProtection="1">
      <alignment horizontal="center"/>
      <protection locked="0"/>
    </xf>
    <xf numFmtId="0" fontId="19" fillId="5" borderId="344" xfId="3" applyBorder="1" applyAlignment="1" applyProtection="1">
      <alignment horizontal="center"/>
      <protection locked="0"/>
    </xf>
    <xf numFmtId="0" fontId="17" fillId="4" borderId="89" xfId="0" applyFont="1" applyFill="1" applyBorder="1" applyAlignment="1">
      <alignment horizontal="left"/>
    </xf>
    <xf numFmtId="0" fontId="19" fillId="5" borderId="110" xfId="3" applyNumberFormat="1" applyBorder="1" applyAlignment="1">
      <alignment horizontal="center" vertical="center"/>
    </xf>
    <xf numFmtId="0" fontId="17" fillId="4" borderId="95" xfId="0" applyFont="1" applyFill="1" applyBorder="1" applyAlignment="1">
      <alignment horizontal="left"/>
    </xf>
    <xf numFmtId="0" fontId="0" fillId="3" borderId="61" xfId="0" applyFill="1" applyBorder="1" applyAlignment="1">
      <alignment horizontal="center"/>
    </xf>
    <xf numFmtId="0" fontId="0" fillId="3" borderId="62" xfId="0" applyFill="1" applyBorder="1" applyAlignment="1">
      <alignment horizontal="center"/>
    </xf>
    <xf numFmtId="4" fontId="0" fillId="0" borderId="63" xfId="0" applyNumberFormat="1" applyBorder="1" applyAlignment="1">
      <alignment horizontal="center"/>
    </xf>
    <xf numFmtId="4" fontId="0" fillId="0" borderId="208" xfId="0" applyNumberFormat="1" applyBorder="1" applyAlignment="1">
      <alignment horizontal="center"/>
    </xf>
    <xf numFmtId="4" fontId="0" fillId="0" borderId="65" xfId="0" applyNumberFormat="1" applyBorder="1" applyAlignment="1">
      <alignment horizontal="center"/>
    </xf>
    <xf numFmtId="4" fontId="0" fillId="0" borderId="78" xfId="0" applyNumberFormat="1" applyBorder="1" applyAlignment="1">
      <alignment horizontal="center"/>
    </xf>
    <xf numFmtId="1" fontId="0" fillId="0" borderId="211" xfId="0" applyNumberFormat="1" applyBorder="1" applyAlignment="1">
      <alignment horizontal="center"/>
    </xf>
    <xf numFmtId="1" fontId="0" fillId="0" borderId="212" xfId="0" applyNumberFormat="1" applyBorder="1" applyAlignment="1">
      <alignment horizontal="center"/>
    </xf>
    <xf numFmtId="0" fontId="0" fillId="0" borderId="38" xfId="0" applyNumberFormat="1" applyBorder="1" applyAlignment="1">
      <alignment horizontal="center"/>
    </xf>
    <xf numFmtId="0" fontId="0" fillId="0" borderId="101" xfId="0" applyNumberFormat="1" applyBorder="1" applyAlignment="1">
      <alignment horizontal="center"/>
    </xf>
    <xf numFmtId="0" fontId="0" fillId="0" borderId="51" xfId="0" applyNumberFormat="1" applyBorder="1" applyAlignment="1">
      <alignment horizontal="center"/>
    </xf>
    <xf numFmtId="0" fontId="0" fillId="0" borderId="40" xfId="0" applyNumberFormat="1" applyBorder="1" applyAlignment="1">
      <alignment horizontal="center"/>
    </xf>
    <xf numFmtId="0" fontId="8" fillId="0" borderId="30" xfId="0" applyFont="1" applyBorder="1" applyAlignment="1">
      <alignment horizontal="center"/>
    </xf>
    <xf numFmtId="0" fontId="8" fillId="0" borderId="84" xfId="0" applyFont="1" applyBorder="1" applyAlignment="1">
      <alignment horizontal="center"/>
    </xf>
    <xf numFmtId="0" fontId="8" fillId="0" borderId="68" xfId="0" applyFont="1"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65" xfId="0" applyNumberFormat="1" applyBorder="1" applyAlignment="1">
      <alignment horizontal="center"/>
    </xf>
    <xf numFmtId="0" fontId="0" fillId="0" borderId="52" xfId="0" applyNumberFormat="1" applyBorder="1" applyAlignment="1">
      <alignment horizontal="center"/>
    </xf>
    <xf numFmtId="0" fontId="0" fillId="0" borderId="22" xfId="0" applyBorder="1" applyAlignment="1">
      <alignment horizontal="center" vertical="center"/>
    </xf>
    <xf numFmtId="0" fontId="0" fillId="0" borderId="70" xfId="0" applyBorder="1" applyAlignment="1">
      <alignment horizontal="center" vertical="center"/>
    </xf>
    <xf numFmtId="0" fontId="0" fillId="0" borderId="24" xfId="0" applyBorder="1" applyAlignment="1">
      <alignment horizontal="center" vertical="center"/>
    </xf>
    <xf numFmtId="0" fontId="19" fillId="5" borderId="119" xfId="3" applyBorder="1" applyAlignment="1" applyProtection="1">
      <alignment horizontal="center"/>
      <protection locked="0"/>
    </xf>
    <xf numFmtId="0" fontId="19" fillId="5" borderId="110" xfId="3" applyBorder="1" applyAlignment="1" applyProtection="1">
      <alignment horizontal="center"/>
      <protection locked="0"/>
    </xf>
    <xf numFmtId="0" fontId="19" fillId="5" borderId="120" xfId="3" applyBorder="1" applyAlignment="1" applyProtection="1">
      <alignment horizontal="center"/>
      <protection locked="0"/>
    </xf>
    <xf numFmtId="0" fontId="0" fillId="0" borderId="64" xfId="0" applyNumberFormat="1" applyBorder="1" applyAlignment="1">
      <alignment horizontal="center"/>
    </xf>
    <xf numFmtId="4" fontId="0" fillId="0" borderId="45" xfId="0" applyNumberFormat="1" applyBorder="1" applyAlignment="1">
      <alignment horizontal="center"/>
    </xf>
    <xf numFmtId="0" fontId="0" fillId="0" borderId="62" xfId="0" applyNumberFormat="1" applyBorder="1" applyAlignment="1">
      <alignment horizontal="center"/>
    </xf>
    <xf numFmtId="0" fontId="0" fillId="0" borderId="61" xfId="0" applyNumberFormat="1" applyBorder="1" applyAlignment="1">
      <alignment horizontal="center"/>
    </xf>
    <xf numFmtId="0" fontId="19" fillId="5" borderId="121" xfId="3" applyBorder="1" applyAlignment="1" applyProtection="1">
      <alignment horizontal="center"/>
      <protection locked="0"/>
    </xf>
    <xf numFmtId="4" fontId="0" fillId="0" borderId="51" xfId="0" applyNumberFormat="1" applyBorder="1" applyAlignment="1">
      <alignment horizontal="center"/>
    </xf>
    <xf numFmtId="4" fontId="0" fillId="0" borderId="77" xfId="0" applyNumberFormat="1" applyBorder="1" applyAlignment="1">
      <alignment horizontal="center"/>
    </xf>
    <xf numFmtId="4" fontId="0" fillId="0" borderId="40" xfId="0" applyNumberFormat="1" applyBorder="1" applyAlignment="1">
      <alignment horizontal="center"/>
    </xf>
    <xf numFmtId="4" fontId="0" fillId="0" borderId="64" xfId="0" applyNumberFormat="1" applyBorder="1" applyAlignment="1">
      <alignment horizontal="center"/>
    </xf>
    <xf numFmtId="0" fontId="0" fillId="0" borderId="206" xfId="0" applyBorder="1" applyAlignment="1">
      <alignment horizontal="center"/>
    </xf>
    <xf numFmtId="0" fontId="0" fillId="0" borderId="8" xfId="0" applyBorder="1" applyAlignment="1">
      <alignment horizontal="center"/>
    </xf>
    <xf numFmtId="0" fontId="2" fillId="0" borderId="56" xfId="0" applyFont="1" applyBorder="1" applyAlignment="1">
      <alignment horizontal="center"/>
    </xf>
    <xf numFmtId="0" fontId="0" fillId="0" borderId="47" xfId="0" applyBorder="1" applyAlignment="1">
      <alignment horizontal="center"/>
    </xf>
    <xf numFmtId="0" fontId="0" fillId="0" borderId="41" xfId="0" applyNumberFormat="1" applyBorder="1" applyAlignment="1">
      <alignment horizontal="center"/>
    </xf>
    <xf numFmtId="4" fontId="0" fillId="0" borderId="41" xfId="0" applyNumberFormat="1" applyBorder="1" applyAlignment="1">
      <alignment horizontal="center"/>
    </xf>
    <xf numFmtId="0" fontId="0" fillId="0" borderId="34" xfId="0" applyNumberFormat="1" applyBorder="1" applyAlignment="1">
      <alignment horizontal="center"/>
    </xf>
    <xf numFmtId="4" fontId="0" fillId="0" borderId="38" xfId="0" applyNumberFormat="1" applyBorder="1" applyAlignment="1">
      <alignment horizontal="center"/>
    </xf>
    <xf numFmtId="4" fontId="0" fillId="0" borderId="34" xfId="0" applyNumberFormat="1" applyBorder="1" applyAlignment="1">
      <alignment horizontal="center"/>
    </xf>
    <xf numFmtId="4" fontId="0" fillId="0" borderId="36" xfId="0" applyNumberFormat="1" applyBorder="1" applyAlignment="1">
      <alignment horizontal="center"/>
    </xf>
    <xf numFmtId="4" fontId="0" fillId="0" borderId="104" xfId="0" applyNumberFormat="1" applyBorder="1" applyAlignment="1">
      <alignment horizontal="center"/>
    </xf>
    <xf numFmtId="0" fontId="0" fillId="0" borderId="207" xfId="0" applyBorder="1" applyAlignment="1">
      <alignment horizontal="center"/>
    </xf>
    <xf numFmtId="0" fontId="0" fillId="0" borderId="33" xfId="0" applyBorder="1" applyAlignment="1">
      <alignment horizontal="center"/>
    </xf>
    <xf numFmtId="0" fontId="19" fillId="5" borderId="132" xfId="3" applyBorder="1" applyAlignment="1" applyProtection="1">
      <alignment horizontal="center"/>
      <protection locked="0"/>
    </xf>
    <xf numFmtId="0" fontId="19" fillId="5" borderId="175" xfId="3" applyBorder="1" applyAlignment="1" applyProtection="1">
      <alignment horizontal="center"/>
      <protection locked="0"/>
    </xf>
    <xf numFmtId="0" fontId="2" fillId="0" borderId="57" xfId="0" applyFont="1" applyBorder="1" applyAlignment="1">
      <alignment horizontal="center"/>
    </xf>
    <xf numFmtId="0" fontId="0" fillId="0" borderId="58" xfId="0" applyBorder="1" applyAlignment="1">
      <alignment horizontal="center"/>
    </xf>
    <xf numFmtId="0" fontId="0" fillId="0" borderId="25" xfId="0" applyBorder="1" applyAlignment="1">
      <alignment horizontal="center"/>
    </xf>
    <xf numFmtId="0" fontId="19" fillId="5" borderId="178" xfId="3" applyBorder="1" applyAlignment="1" applyProtection="1">
      <alignment horizontal="center"/>
      <protection locked="0"/>
    </xf>
    <xf numFmtId="0" fontId="19" fillId="5" borderId="122" xfId="3" applyBorder="1" applyAlignment="1" applyProtection="1">
      <alignment horizontal="center"/>
      <protection locked="0"/>
    </xf>
    <xf numFmtId="0" fontId="19" fillId="5" borderId="118" xfId="3" applyBorder="1" applyAlignment="1" applyProtection="1">
      <alignment horizontal="center"/>
      <protection locked="0"/>
    </xf>
    <xf numFmtId="0" fontId="19" fillId="5" borderId="213" xfId="3" applyBorder="1" applyAlignment="1" applyProtection="1">
      <alignment horizontal="center"/>
      <protection locked="0"/>
    </xf>
    <xf numFmtId="0" fontId="0" fillId="0" borderId="22" xfId="0" applyBorder="1" applyAlignment="1">
      <alignment horizontal="center" vertical="center" wrapText="1"/>
    </xf>
    <xf numFmtId="0" fontId="0" fillId="0" borderId="70" xfId="0" applyBorder="1" applyAlignment="1">
      <alignment horizontal="center" vertical="center" wrapText="1"/>
    </xf>
    <xf numFmtId="0" fontId="0" fillId="0" borderId="24" xfId="0"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0" fontId="0" fillId="0" borderId="22"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62" xfId="0" applyNumberFormat="1" applyFill="1" applyBorder="1" applyAlignment="1">
      <alignment horizontal="center"/>
    </xf>
    <xf numFmtId="0" fontId="0" fillId="0" borderId="61" xfId="0" applyNumberFormat="1" applyFill="1" applyBorder="1" applyAlignment="1">
      <alignment horizontal="center"/>
    </xf>
    <xf numFmtId="4" fontId="0" fillId="0" borderId="38" xfId="0" applyNumberFormat="1" applyFill="1" applyBorder="1" applyAlignment="1">
      <alignment horizontal="center"/>
    </xf>
    <xf numFmtId="4" fontId="0" fillId="0" borderId="33" xfId="0" applyNumberFormat="1" applyFill="1" applyBorder="1" applyAlignment="1">
      <alignment horizontal="center"/>
    </xf>
    <xf numFmtId="0" fontId="0" fillId="0" borderId="51" xfId="0" applyNumberFormat="1" applyFill="1" applyBorder="1" applyAlignment="1">
      <alignment horizontal="center"/>
    </xf>
    <xf numFmtId="0" fontId="0" fillId="0" borderId="41" xfId="0" applyNumberFormat="1" applyFill="1" applyBorder="1" applyAlignment="1">
      <alignment horizontal="center"/>
    </xf>
    <xf numFmtId="4" fontId="0" fillId="0" borderId="51" xfId="0" applyNumberFormat="1" applyFill="1" applyBorder="1" applyAlignment="1">
      <alignment horizontal="center"/>
    </xf>
    <xf numFmtId="4" fontId="0" fillId="0" borderId="40" xfId="0" applyNumberFormat="1" applyFill="1" applyBorder="1" applyAlignment="1">
      <alignment horizontal="center"/>
    </xf>
    <xf numFmtId="0" fontId="0" fillId="0" borderId="81" xfId="0" applyNumberFormat="1" applyFill="1" applyBorder="1" applyAlignment="1">
      <alignment horizontal="center"/>
    </xf>
    <xf numFmtId="0" fontId="0" fillId="0" borderId="46" xfId="0" applyNumberFormat="1" applyFill="1" applyBorder="1" applyAlignment="1">
      <alignment horizontal="center"/>
    </xf>
    <xf numFmtId="4" fontId="0" fillId="0" borderId="54" xfId="0" applyNumberFormat="1" applyBorder="1" applyAlignment="1">
      <alignment horizontal="center"/>
    </xf>
    <xf numFmtId="4" fontId="0" fillId="0" borderId="170" xfId="0" applyNumberFormat="1" applyBorder="1" applyAlignment="1">
      <alignment horizontal="center"/>
    </xf>
    <xf numFmtId="4" fontId="0" fillId="3" borderId="0" xfId="0" applyNumberFormat="1" applyFill="1" applyBorder="1" applyAlignment="1">
      <alignment horizontal="center"/>
    </xf>
    <xf numFmtId="0" fontId="8" fillId="0" borderId="126" xfId="0" applyFont="1" applyBorder="1" applyAlignment="1">
      <alignment horizontal="center"/>
    </xf>
    <xf numFmtId="0" fontId="8" fillId="0" borderId="134" xfId="0" applyFont="1" applyBorder="1" applyAlignment="1">
      <alignment horizontal="center"/>
    </xf>
    <xf numFmtId="0" fontId="8" fillId="0" borderId="183" xfId="0" applyFont="1" applyBorder="1" applyAlignment="1">
      <alignment horizontal="center"/>
    </xf>
    <xf numFmtId="0" fontId="8" fillId="0" borderId="184" xfId="0" applyFont="1" applyBorder="1" applyAlignment="1">
      <alignment horizontal="center"/>
    </xf>
    <xf numFmtId="0" fontId="8" fillId="0" borderId="185" xfId="0" applyFont="1" applyBorder="1" applyAlignment="1">
      <alignment horizontal="center"/>
    </xf>
    <xf numFmtId="0" fontId="0" fillId="0" borderId="130" xfId="0" applyBorder="1" applyAlignment="1">
      <alignment horizontal="center"/>
    </xf>
    <xf numFmtId="0" fontId="0" fillId="0" borderId="136" xfId="0" applyBorder="1" applyAlignment="1">
      <alignment horizontal="center"/>
    </xf>
    <xf numFmtId="0" fontId="0" fillId="3" borderId="255" xfId="0" applyFill="1" applyBorder="1" applyAlignment="1">
      <alignment horizontal="center"/>
    </xf>
    <xf numFmtId="0" fontId="0" fillId="3" borderId="16" xfId="0" applyFill="1" applyBorder="1" applyAlignment="1">
      <alignment horizontal="center"/>
    </xf>
    <xf numFmtId="166" fontId="0" fillId="0" borderId="51" xfId="0" applyNumberFormat="1" applyBorder="1" applyAlignment="1">
      <alignment horizontal="center"/>
    </xf>
    <xf numFmtId="166" fontId="0" fillId="0" borderId="77" xfId="0" applyNumberFormat="1" applyBorder="1" applyAlignment="1">
      <alignment horizontal="center"/>
    </xf>
    <xf numFmtId="166" fontId="0" fillId="0" borderId="179" xfId="0" applyNumberFormat="1" applyBorder="1" applyAlignment="1">
      <alignment horizontal="center"/>
    </xf>
    <xf numFmtId="0" fontId="0" fillId="2" borderId="164" xfId="0" applyFill="1" applyBorder="1" applyAlignment="1" applyProtection="1">
      <alignment horizontal="center"/>
      <protection locked="0"/>
    </xf>
    <xf numFmtId="0" fontId="0" fillId="2" borderId="115" xfId="0" applyFill="1" applyBorder="1" applyAlignment="1" applyProtection="1">
      <alignment horizontal="center"/>
      <protection locked="0"/>
    </xf>
    <xf numFmtId="166" fontId="0" fillId="2" borderId="45" xfId="0" applyNumberFormat="1" applyFill="1" applyBorder="1" applyAlignment="1">
      <alignment horizontal="center"/>
    </xf>
    <xf numFmtId="166" fontId="0" fillId="2" borderId="170" xfId="0" applyNumberFormat="1" applyFill="1" applyBorder="1" applyAlignment="1">
      <alignment horizontal="center"/>
    </xf>
    <xf numFmtId="0" fontId="8" fillId="0" borderId="203" xfId="0" applyFont="1" applyBorder="1" applyAlignment="1">
      <alignment horizontal="center"/>
    </xf>
    <xf numFmtId="0" fontId="8" fillId="0" borderId="204" xfId="0" applyFont="1" applyBorder="1" applyAlignment="1">
      <alignment horizontal="center"/>
    </xf>
    <xf numFmtId="0" fontId="8" fillId="0" borderId="205" xfId="0" applyFont="1" applyBorder="1" applyAlignment="1">
      <alignment horizontal="center"/>
    </xf>
    <xf numFmtId="0" fontId="1" fillId="0" borderId="17" xfId="0" applyFont="1" applyBorder="1" applyAlignment="1">
      <alignment horizontal="center" vertical="center"/>
    </xf>
    <xf numFmtId="0" fontId="1" fillId="0" borderId="97" xfId="0" applyFont="1" applyBorder="1" applyAlignment="1">
      <alignment horizontal="center" vertical="center"/>
    </xf>
    <xf numFmtId="0" fontId="1" fillId="0" borderId="55" xfId="0" applyFont="1" applyBorder="1" applyAlignment="1">
      <alignment horizontal="center" vertical="center"/>
    </xf>
    <xf numFmtId="0" fontId="0" fillId="0" borderId="193" xfId="0" applyBorder="1" applyAlignment="1">
      <alignment horizontal="center"/>
    </xf>
    <xf numFmtId="0" fontId="0" fillId="0" borderId="40" xfId="0" applyBorder="1" applyAlignment="1">
      <alignment horizontal="center"/>
    </xf>
    <xf numFmtId="0" fontId="0" fillId="0" borderId="218" xfId="0" applyBorder="1" applyAlignment="1">
      <alignment horizontal="center"/>
    </xf>
    <xf numFmtId="0" fontId="0" fillId="0" borderId="219" xfId="0" applyBorder="1" applyAlignment="1">
      <alignment horizontal="center"/>
    </xf>
    <xf numFmtId="0" fontId="0" fillId="0" borderId="198" xfId="0" applyBorder="1" applyAlignment="1">
      <alignment horizontal="center"/>
    </xf>
    <xf numFmtId="0" fontId="0" fillId="0" borderId="49" xfId="0" applyBorder="1" applyAlignment="1">
      <alignment horizontal="center"/>
    </xf>
    <xf numFmtId="0" fontId="0" fillId="0" borderId="256" xfId="0" applyBorder="1" applyAlignment="1">
      <alignment horizontal="center"/>
    </xf>
    <xf numFmtId="0" fontId="0" fillId="0" borderId="257" xfId="0" applyBorder="1" applyAlignment="1">
      <alignment horizontal="center"/>
    </xf>
    <xf numFmtId="0" fontId="28" fillId="0" borderId="168" xfId="0" applyFont="1" applyBorder="1" applyAlignment="1">
      <alignment horizontal="center" vertical="center" wrapText="1"/>
    </xf>
    <xf numFmtId="3" fontId="0" fillId="0" borderId="17" xfId="0" applyNumberFormat="1" applyBorder="1" applyAlignment="1">
      <alignment horizontal="center"/>
    </xf>
    <xf numFmtId="3" fontId="0" fillId="0" borderId="55" xfId="0" applyNumberFormat="1" applyBorder="1" applyAlignment="1">
      <alignment horizontal="center"/>
    </xf>
    <xf numFmtId="0" fontId="0" fillId="0" borderId="193" xfId="0" applyFont="1" applyBorder="1" applyAlignment="1">
      <alignment horizontal="center"/>
    </xf>
    <xf numFmtId="0" fontId="0" fillId="0" borderId="40" xfId="0" applyFont="1" applyBorder="1" applyAlignment="1">
      <alignment horizontal="center"/>
    </xf>
    <xf numFmtId="0" fontId="0" fillId="0" borderId="260" xfId="0" applyBorder="1" applyAlignment="1">
      <alignment horizontal="center"/>
    </xf>
    <xf numFmtId="0" fontId="0" fillId="0" borderId="45" xfId="0" applyBorder="1" applyAlignment="1">
      <alignment horizontal="center"/>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6" fillId="0" borderId="17"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5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3" xfId="0" applyFont="1" applyBorder="1" applyAlignment="1">
      <alignment horizontal="center" vertical="center" wrapText="1"/>
    </xf>
    <xf numFmtId="0" fontId="19" fillId="5" borderId="154" xfId="3" applyBorder="1" applyAlignment="1">
      <alignment horizontal="center" vertical="center" wrapText="1"/>
    </xf>
    <xf numFmtId="0" fontId="19" fillId="5" borderId="163" xfId="3" applyBorder="1" applyAlignment="1">
      <alignment horizontal="center" vertical="center" wrapText="1"/>
    </xf>
    <xf numFmtId="4" fontId="0" fillId="0" borderId="33" xfId="0" applyNumberFormat="1" applyBorder="1" applyAlignment="1">
      <alignment horizontal="center"/>
    </xf>
    <xf numFmtId="0" fontId="19" fillId="5" borderId="228" xfId="3" applyBorder="1" applyAlignment="1">
      <alignment horizontal="center" vertical="center" wrapText="1"/>
    </xf>
    <xf numFmtId="0" fontId="19" fillId="5" borderId="97" xfId="3" applyBorder="1" applyAlignment="1">
      <alignment horizontal="center" vertical="center" wrapText="1"/>
    </xf>
    <xf numFmtId="0" fontId="19" fillId="5" borderId="55" xfId="3" applyBorder="1" applyAlignment="1">
      <alignment horizontal="center" vertical="center" wrapText="1"/>
    </xf>
    <xf numFmtId="0" fontId="7" fillId="0" borderId="15" xfId="0" applyFont="1" applyBorder="1" applyAlignment="1">
      <alignment horizontal="center" vertical="center"/>
    </xf>
    <xf numFmtId="0" fontId="7" fillId="0" borderId="32"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Border="1" applyAlignment="1">
      <alignment horizontal="center" vertical="center"/>
    </xf>
    <xf numFmtId="0" fontId="19" fillId="5" borderId="123" xfId="3" applyBorder="1" applyAlignment="1" applyProtection="1">
      <alignment horizontal="center" vertical="center" wrapText="1"/>
      <protection locked="0"/>
    </xf>
    <xf numFmtId="0" fontId="19" fillId="5" borderId="124" xfId="3" applyBorder="1" applyAlignment="1" applyProtection="1">
      <alignment horizontal="center" vertical="center" wrapText="1"/>
      <protection locked="0"/>
    </xf>
    <xf numFmtId="0" fontId="19" fillId="5" borderId="114" xfId="3" applyBorder="1" applyAlignment="1" applyProtection="1">
      <alignment horizontal="center" vertical="center" wrapText="1"/>
      <protection locked="0"/>
    </xf>
    <xf numFmtId="0" fontId="19" fillId="5" borderId="125" xfId="3" applyBorder="1" applyAlignment="1" applyProtection="1">
      <alignment horizontal="center" vertical="center" wrapText="1"/>
      <protection locked="0"/>
    </xf>
    <xf numFmtId="0" fontId="19" fillId="5" borderId="16" xfId="3" applyBorder="1" applyAlignment="1">
      <alignment horizontal="center" vertical="center"/>
    </xf>
    <xf numFmtId="0" fontId="19" fillId="5" borderId="19" xfId="3" applyBorder="1" applyAlignment="1">
      <alignment horizontal="center" vertical="center"/>
    </xf>
    <xf numFmtId="4" fontId="0" fillId="0" borderId="62" xfId="0" applyNumberFormat="1" applyBorder="1" applyAlignment="1">
      <alignment horizontal="center"/>
    </xf>
    <xf numFmtId="4" fontId="0" fillId="0" borderId="61" xfId="0" applyNumberFormat="1" applyBorder="1" applyAlignment="1">
      <alignment horizontal="center"/>
    </xf>
    <xf numFmtId="0" fontId="8" fillId="0" borderId="183" xfId="0" applyFont="1" applyBorder="1" applyAlignment="1">
      <alignment horizontal="center" vertical="center"/>
    </xf>
    <xf numFmtId="0" fontId="8" fillId="0" borderId="184" xfId="0" applyFont="1" applyBorder="1" applyAlignment="1">
      <alignment horizontal="center" vertical="center"/>
    </xf>
    <xf numFmtId="0" fontId="8" fillId="0" borderId="185" xfId="0" applyFont="1" applyBorder="1" applyAlignment="1">
      <alignment horizontal="center" vertical="center"/>
    </xf>
    <xf numFmtId="0" fontId="8" fillId="0" borderId="30" xfId="0" applyFont="1" applyBorder="1" applyAlignment="1" applyProtection="1">
      <alignment horizontal="center" vertical="center"/>
      <protection locked="0"/>
    </xf>
    <xf numFmtId="0" fontId="8" fillId="0" borderId="84"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0" fillId="0" borderId="1" xfId="0" applyBorder="1" applyAlignment="1">
      <alignment horizontal="center"/>
    </xf>
    <xf numFmtId="0" fontId="0" fillId="0" borderId="67" xfId="0" applyBorder="1" applyAlignment="1">
      <alignment horizontal="center"/>
    </xf>
    <xf numFmtId="0" fontId="0" fillId="0" borderId="21" xfId="0" applyBorder="1" applyAlignment="1">
      <alignment horizontal="center"/>
    </xf>
    <xf numFmtId="0" fontId="0" fillId="0" borderId="26" xfId="0" applyBorder="1" applyAlignment="1">
      <alignment horizontal="left"/>
    </xf>
    <xf numFmtId="0" fontId="0" fillId="0" borderId="0" xfId="0" applyBorder="1" applyAlignment="1">
      <alignment horizontal="left"/>
    </xf>
    <xf numFmtId="0" fontId="0" fillId="0" borderId="36" xfId="0" applyNumberFormat="1" applyBorder="1" applyAlignment="1">
      <alignment horizontal="center"/>
    </xf>
    <xf numFmtId="0" fontId="0" fillId="0" borderId="99" xfId="0" applyNumberFormat="1" applyBorder="1" applyAlignment="1">
      <alignment horizontal="center"/>
    </xf>
    <xf numFmtId="4" fontId="0" fillId="0" borderId="49" xfId="0" applyNumberFormat="1" applyBorder="1" applyAlignment="1">
      <alignment horizontal="center"/>
    </xf>
    <xf numFmtId="0" fontId="19" fillId="5" borderId="176" xfId="3" applyBorder="1" applyAlignment="1" applyProtection="1">
      <alignment horizontal="center"/>
      <protection locked="0"/>
    </xf>
    <xf numFmtId="0" fontId="19" fillId="5" borderId="177" xfId="3" applyBorder="1" applyAlignment="1" applyProtection="1">
      <alignment horizontal="center"/>
      <protection locked="0"/>
    </xf>
    <xf numFmtId="0" fontId="1" fillId="0" borderId="30" xfId="0" applyFont="1" applyBorder="1" applyAlignment="1">
      <alignment horizontal="center" vertical="center"/>
    </xf>
    <xf numFmtId="0" fontId="1" fillId="0" borderId="84" xfId="0" applyFont="1" applyBorder="1" applyAlignment="1">
      <alignment horizontal="center" vertical="center"/>
    </xf>
    <xf numFmtId="0" fontId="1" fillId="0" borderId="68" xfId="0" applyFont="1" applyBorder="1" applyAlignment="1">
      <alignment horizontal="center" vertical="center"/>
    </xf>
    <xf numFmtId="0" fontId="0" fillId="0" borderId="289" xfId="0" applyNumberFormat="1" applyFill="1" applyBorder="1" applyAlignment="1">
      <alignment horizontal="center"/>
    </xf>
    <xf numFmtId="0" fontId="0" fillId="0" borderId="10" xfId="0" applyNumberFormat="1" applyFill="1" applyBorder="1" applyAlignment="1">
      <alignment horizontal="center"/>
    </xf>
    <xf numFmtId="0" fontId="0" fillId="0" borderId="304" xfId="0" applyBorder="1" applyAlignment="1">
      <alignment horizontal="center"/>
    </xf>
    <xf numFmtId="4" fontId="0" fillId="0" borderId="76" xfId="0" applyNumberFormat="1" applyBorder="1" applyAlignment="1">
      <alignment horizontal="center"/>
    </xf>
    <xf numFmtId="0" fontId="0" fillId="0" borderId="49" xfId="0" applyNumberFormat="1" applyBorder="1" applyAlignment="1">
      <alignment horizontal="center"/>
    </xf>
    <xf numFmtId="0" fontId="0" fillId="0" borderId="72" xfId="0" applyNumberFormat="1" applyBorder="1" applyAlignment="1">
      <alignment horizontal="center"/>
    </xf>
    <xf numFmtId="4" fontId="0" fillId="0" borderId="52" xfId="0" applyNumberFormat="1" applyBorder="1" applyAlignment="1">
      <alignment horizontal="center"/>
    </xf>
    <xf numFmtId="4" fontId="0" fillId="0" borderId="72" xfId="0" applyNumberFormat="1" applyBorder="1" applyAlignment="1">
      <alignment horizontal="center"/>
    </xf>
    <xf numFmtId="0" fontId="1" fillId="0" borderId="106" xfId="0" applyFont="1" applyBorder="1" applyAlignment="1">
      <alignment horizontal="center" wrapText="1"/>
    </xf>
    <xf numFmtId="0" fontId="1" fillId="0" borderId="107" xfId="0" applyFont="1" applyBorder="1" applyAlignment="1">
      <alignment horizontal="center" wrapText="1"/>
    </xf>
    <xf numFmtId="0" fontId="1" fillId="2" borderId="108" xfId="0" applyFont="1" applyFill="1" applyBorder="1" applyAlignment="1">
      <alignment horizontal="center" wrapText="1"/>
    </xf>
    <xf numFmtId="0" fontId="1" fillId="2" borderId="148" xfId="0" applyFont="1" applyFill="1" applyBorder="1" applyAlignment="1">
      <alignment horizontal="center" wrapText="1"/>
    </xf>
    <xf numFmtId="4" fontId="20" fillId="2" borderId="9" xfId="4" applyNumberFormat="1" applyFill="1" applyBorder="1" applyAlignment="1">
      <alignment horizontal="center" vertical="center"/>
    </xf>
    <xf numFmtId="4" fontId="20" fillId="2" borderId="10" xfId="4" applyNumberFormat="1" applyFill="1" applyBorder="1" applyAlignment="1">
      <alignment horizontal="center" vertical="center"/>
    </xf>
    <xf numFmtId="4" fontId="20" fillId="2" borderId="23" xfId="4" applyNumberFormat="1" applyFill="1" applyBorder="1" applyAlignment="1">
      <alignment horizontal="center" vertical="center"/>
    </xf>
    <xf numFmtId="0" fontId="8" fillId="0" borderId="17" xfId="0" applyFont="1" applyBorder="1" applyAlignment="1">
      <alignment horizontal="center"/>
    </xf>
    <xf numFmtId="0" fontId="8" fillId="0" borderId="97" xfId="0" applyFont="1" applyBorder="1" applyAlignment="1">
      <alignment horizontal="center"/>
    </xf>
    <xf numFmtId="0" fontId="8" fillId="0" borderId="55" xfId="0" applyFont="1" applyBorder="1" applyAlignment="1">
      <alignment horizontal="center"/>
    </xf>
    <xf numFmtId="4" fontId="0" fillId="0" borderId="226" xfId="0" applyNumberFormat="1" applyBorder="1" applyAlignment="1">
      <alignment horizontal="center"/>
    </xf>
    <xf numFmtId="0" fontId="0" fillId="0" borderId="74" xfId="0" applyNumberFormat="1" applyBorder="1" applyAlignment="1">
      <alignment horizontal="center"/>
    </xf>
    <xf numFmtId="4" fontId="0" fillId="3" borderId="11" xfId="0" applyNumberFormat="1" applyFill="1" applyBorder="1" applyAlignment="1">
      <alignment horizontal="center"/>
    </xf>
    <xf numFmtId="4" fontId="0" fillId="3" borderId="10" xfId="0" applyNumberFormat="1" applyFill="1" applyBorder="1" applyAlignment="1">
      <alignment horizontal="center"/>
    </xf>
    <xf numFmtId="14" fontId="19" fillId="5" borderId="228" xfId="3" applyNumberFormat="1" applyBorder="1" applyAlignment="1">
      <alignment horizontal="center" vertical="center" wrapText="1"/>
    </xf>
    <xf numFmtId="0" fontId="0" fillId="0" borderId="168" xfId="0" applyBorder="1" applyAlignment="1">
      <alignment horizontal="center"/>
    </xf>
    <xf numFmtId="166" fontId="0" fillId="0" borderId="188" xfId="0" applyNumberFormat="1" applyBorder="1" applyAlignment="1">
      <alignment horizontal="center"/>
    </xf>
    <xf numFmtId="166" fontId="0" fillId="0" borderId="100" xfId="0" applyNumberFormat="1" applyBorder="1" applyAlignment="1">
      <alignment horizontal="center"/>
    </xf>
    <xf numFmtId="0" fontId="1" fillId="0" borderId="111" xfId="0" applyFont="1" applyBorder="1" applyAlignment="1">
      <alignment horizontal="center" wrapText="1"/>
    </xf>
    <xf numFmtId="0" fontId="1" fillId="0" borderId="48" xfId="0" applyFont="1" applyBorder="1" applyAlignment="1">
      <alignment horizontal="center" wrapText="1"/>
    </xf>
    <xf numFmtId="0" fontId="1" fillId="0" borderId="106" xfId="0" applyFont="1" applyBorder="1" applyAlignment="1">
      <alignment horizontal="center" vertical="center" wrapText="1"/>
    </xf>
    <xf numFmtId="0" fontId="1" fillId="0" borderId="107" xfId="0" applyFont="1" applyBorder="1" applyAlignment="1">
      <alignment horizontal="center" vertical="center" wrapText="1"/>
    </xf>
    <xf numFmtId="0" fontId="0" fillId="0" borderId="68" xfId="0" applyBorder="1" applyAlignment="1">
      <alignment horizontal="center"/>
    </xf>
    <xf numFmtId="0" fontId="8" fillId="0" borderId="183" xfId="0" applyFont="1" applyBorder="1" applyAlignment="1">
      <alignment horizontal="center" wrapText="1"/>
    </xf>
    <xf numFmtId="0" fontId="8" fillId="0" borderId="184" xfId="0" applyFont="1" applyBorder="1" applyAlignment="1">
      <alignment horizontal="center" wrapText="1"/>
    </xf>
    <xf numFmtId="0" fontId="8" fillId="0" borderId="185" xfId="0" applyFont="1" applyBorder="1" applyAlignment="1">
      <alignment horizontal="center" wrapText="1"/>
    </xf>
    <xf numFmtId="0" fontId="19" fillId="5" borderId="169" xfId="3" applyBorder="1" applyAlignment="1">
      <alignment horizontal="center"/>
    </xf>
    <xf numFmtId="0" fontId="1" fillId="0" borderId="15" xfId="0" applyFont="1" applyBorder="1" applyAlignment="1">
      <alignment horizontal="center"/>
    </xf>
    <xf numFmtId="0" fontId="1" fillId="0" borderId="32" xfId="0" applyFont="1" applyBorder="1" applyAlignment="1">
      <alignment horizontal="center"/>
    </xf>
    <xf numFmtId="0" fontId="1" fillId="0" borderId="16" xfId="0" applyFont="1" applyBorder="1" applyAlignment="1">
      <alignment horizontal="center"/>
    </xf>
    <xf numFmtId="0" fontId="1" fillId="2" borderId="214" xfId="0" applyFont="1" applyFill="1" applyBorder="1" applyAlignment="1">
      <alignment horizontal="center" wrapText="1"/>
    </xf>
    <xf numFmtId="0" fontId="1" fillId="2" borderId="215" xfId="0" applyFont="1" applyFill="1" applyBorder="1" applyAlignment="1">
      <alignment horizontal="center" wrapText="1"/>
    </xf>
    <xf numFmtId="0" fontId="22" fillId="0" borderId="30" xfId="0" applyFont="1" applyBorder="1" applyAlignment="1">
      <alignment horizontal="center"/>
    </xf>
    <xf numFmtId="0" fontId="22" fillId="0" borderId="84" xfId="0" applyFont="1" applyBorder="1" applyAlignment="1">
      <alignment horizontal="center"/>
    </xf>
    <xf numFmtId="0" fontId="22" fillId="0" borderId="68" xfId="0" applyFont="1" applyBorder="1" applyAlignment="1">
      <alignment horizontal="center"/>
    </xf>
    <xf numFmtId="0" fontId="0" fillId="0" borderId="305" xfId="0" applyBorder="1" applyAlignment="1">
      <alignment horizontal="center"/>
    </xf>
    <xf numFmtId="0" fontId="0" fillId="0" borderId="220" xfId="0" applyBorder="1" applyAlignment="1">
      <alignment horizontal="center"/>
    </xf>
    <xf numFmtId="0" fontId="0" fillId="0" borderId="306" xfId="0" applyBorder="1" applyAlignment="1">
      <alignment horizontal="center"/>
    </xf>
    <xf numFmtId="0" fontId="1" fillId="0" borderId="30" xfId="0" applyFont="1" applyBorder="1" applyAlignment="1">
      <alignment horizontal="center"/>
    </xf>
    <xf numFmtId="0" fontId="1" fillId="0" borderId="84" xfId="0" applyFont="1" applyBorder="1" applyAlignment="1">
      <alignment horizontal="center"/>
    </xf>
    <xf numFmtId="0" fontId="1" fillId="0" borderId="68" xfId="0" applyFont="1" applyBorder="1" applyAlignment="1">
      <alignment horizontal="center"/>
    </xf>
    <xf numFmtId="0" fontId="0" fillId="0" borderId="5" xfId="0" applyBorder="1" applyAlignment="1">
      <alignment horizontal="right"/>
    </xf>
    <xf numFmtId="0" fontId="0" fillId="0" borderId="6" xfId="0" applyBorder="1" applyAlignment="1">
      <alignment horizontal="right"/>
    </xf>
    <xf numFmtId="0" fontId="0" fillId="0" borderId="225" xfId="0" applyBorder="1" applyAlignment="1">
      <alignment horizontal="right"/>
    </xf>
    <xf numFmtId="0" fontId="0" fillId="0" borderId="224" xfId="0" applyBorder="1" applyAlignment="1">
      <alignment horizontal="center"/>
    </xf>
    <xf numFmtId="0" fontId="0" fillId="0" borderId="227" xfId="0" applyBorder="1" applyAlignment="1">
      <alignment horizontal="center"/>
    </xf>
    <xf numFmtId="0" fontId="19" fillId="5" borderId="110" xfId="3" applyNumberFormat="1" applyBorder="1" applyAlignment="1">
      <alignment horizontal="center"/>
    </xf>
    <xf numFmtId="0" fontId="0" fillId="0" borderId="290" xfId="0" applyNumberFormat="1" applyBorder="1" applyAlignment="1">
      <alignment horizontal="center"/>
    </xf>
    <xf numFmtId="0" fontId="0" fillId="0" borderId="291" xfId="0" applyNumberFormat="1" applyBorder="1" applyAlignment="1">
      <alignment horizontal="center"/>
    </xf>
    <xf numFmtId="4" fontId="0" fillId="0" borderId="81" xfId="0" applyNumberFormat="1" applyFill="1" applyBorder="1" applyAlignment="1">
      <alignment horizontal="center"/>
    </xf>
    <xf numFmtId="4" fontId="0" fillId="0" borderId="82" xfId="0" applyNumberFormat="1" applyFill="1" applyBorder="1" applyAlignment="1">
      <alignment horizontal="center"/>
    </xf>
    <xf numFmtId="0" fontId="19" fillId="5" borderId="110" xfId="3" applyAlignment="1">
      <alignment horizontal="center"/>
    </xf>
    <xf numFmtId="0" fontId="0" fillId="0" borderId="292" xfId="0" applyNumberFormat="1" applyBorder="1" applyAlignment="1">
      <alignment horizontal="center"/>
    </xf>
    <xf numFmtId="0" fontId="0" fillId="0" borderId="293" xfId="0" applyNumberFormat="1" applyBorder="1" applyAlignment="1">
      <alignment horizontal="center"/>
    </xf>
    <xf numFmtId="0" fontId="0" fillId="0" borderId="331" xfId="0" applyBorder="1" applyAlignment="1">
      <alignment horizontal="center"/>
    </xf>
    <xf numFmtId="0" fontId="0" fillId="0" borderId="332" xfId="0" applyBorder="1" applyAlignment="1">
      <alignment horizontal="center"/>
    </xf>
    <xf numFmtId="0" fontId="0" fillId="0" borderId="333" xfId="0" applyBorder="1" applyAlignment="1">
      <alignment horizontal="center"/>
    </xf>
    <xf numFmtId="0" fontId="0" fillId="0" borderId="334" xfId="0" applyBorder="1" applyAlignment="1">
      <alignment horizontal="center"/>
    </xf>
    <xf numFmtId="0" fontId="0" fillId="0" borderId="207" xfId="0" applyFont="1" applyBorder="1" applyAlignment="1">
      <alignment horizontal="center"/>
    </xf>
    <xf numFmtId="0" fontId="0" fillId="0" borderId="33" xfId="0" applyFont="1" applyBorder="1" applyAlignment="1">
      <alignment horizont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19" fillId="5" borderId="113" xfId="3" applyBorder="1" applyAlignment="1" applyProtection="1">
      <alignment horizontal="center" vertical="center" wrapText="1"/>
      <protection locked="0"/>
    </xf>
    <xf numFmtId="0" fontId="19" fillId="5" borderId="116" xfId="3" applyBorder="1" applyAlignment="1" applyProtection="1">
      <alignment horizontal="center" vertical="center" wrapText="1"/>
      <protection locked="0"/>
    </xf>
    <xf numFmtId="0" fontId="19" fillId="5" borderId="2" xfId="3" applyBorder="1" applyAlignment="1">
      <alignment horizontal="center" vertical="center"/>
    </xf>
    <xf numFmtId="0" fontId="0" fillId="0" borderId="33" xfId="0" applyNumberFormat="1" applyBorder="1" applyAlignment="1">
      <alignment horizontal="center"/>
    </xf>
    <xf numFmtId="0" fontId="0" fillId="0" borderId="339" xfId="0" applyBorder="1" applyAlignment="1">
      <alignment horizontal="center"/>
    </xf>
    <xf numFmtId="0" fontId="0" fillId="0" borderId="340" xfId="0" applyBorder="1" applyAlignment="1">
      <alignment horizontal="center"/>
    </xf>
    <xf numFmtId="0" fontId="0" fillId="0" borderId="337" xfId="0" applyFont="1" applyBorder="1" applyAlignment="1">
      <alignment horizontal="center"/>
    </xf>
    <xf numFmtId="0" fontId="0" fillId="0" borderId="338" xfId="0" applyFont="1" applyBorder="1" applyAlignment="1">
      <alignment horizontal="center"/>
    </xf>
    <xf numFmtId="0" fontId="19" fillId="5" borderId="319" xfId="3" applyBorder="1" applyAlignment="1" applyProtection="1">
      <alignment horizontal="center"/>
      <protection locked="0"/>
    </xf>
    <xf numFmtId="0" fontId="19" fillId="5" borderId="169" xfId="3" applyBorder="1" applyAlignment="1" applyProtection="1">
      <alignment horizontal="center"/>
      <protection locked="0"/>
    </xf>
    <xf numFmtId="0" fontId="19" fillId="5" borderId="335" xfId="3" applyBorder="1" applyAlignment="1" applyProtection="1">
      <alignment horizontal="center"/>
      <protection locked="0"/>
    </xf>
    <xf numFmtId="0" fontId="19" fillId="5" borderId="344" xfId="3" applyBorder="1" applyAlignment="1" applyProtection="1">
      <alignment horizontal="center"/>
      <protection locked="0"/>
    </xf>
    <xf numFmtId="0" fontId="17" fillId="4" borderId="327" xfId="0" applyFont="1" applyFill="1" applyBorder="1" applyAlignment="1">
      <alignment horizontal="left"/>
    </xf>
    <xf numFmtId="0" fontId="17" fillId="4" borderId="87" xfId="0" applyFont="1" applyFill="1" applyBorder="1" applyAlignment="1">
      <alignment horizontal="left"/>
    </xf>
    <xf numFmtId="0" fontId="10" fillId="0" borderId="28" xfId="0" applyFont="1" applyFill="1" applyBorder="1" applyAlignment="1">
      <alignment horizontal="center"/>
    </xf>
    <xf numFmtId="0" fontId="11" fillId="4" borderId="0" xfId="0" applyFont="1" applyFill="1" applyBorder="1" applyAlignment="1">
      <alignment horizontal="center" vertical="justify"/>
    </xf>
    <xf numFmtId="0" fontId="11" fillId="4" borderId="8" xfId="0" applyFont="1" applyFill="1" applyBorder="1" applyAlignment="1">
      <alignment horizontal="center" vertical="justify"/>
    </xf>
    <xf numFmtId="0" fontId="14" fillId="4" borderId="11" xfId="0" applyFont="1" applyFill="1" applyBorder="1" applyAlignment="1">
      <alignment horizontal="left" vertical="center" wrapText="1"/>
    </xf>
    <xf numFmtId="0" fontId="14" fillId="4" borderId="10"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0" fillId="4" borderId="10"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4" xfId="0" applyFill="1" applyBorder="1" applyAlignment="1">
      <alignment horizontal="center" vertical="center" wrapText="1"/>
    </xf>
    <xf numFmtId="0" fontId="15" fillId="4" borderId="11" xfId="0" applyFont="1" applyFill="1" applyBorder="1" applyAlignment="1">
      <alignment horizontal="left" vertical="center"/>
    </xf>
    <xf numFmtId="0" fontId="15" fillId="4" borderId="10" xfId="0" applyFont="1" applyFill="1" applyBorder="1" applyAlignment="1">
      <alignment horizontal="left" vertical="center"/>
    </xf>
    <xf numFmtId="0" fontId="15" fillId="4" borderId="13" xfId="0" applyFont="1" applyFill="1" applyBorder="1" applyAlignment="1">
      <alignment horizontal="left" vertical="center"/>
    </xf>
    <xf numFmtId="0" fontId="15" fillId="4" borderId="8" xfId="0" applyFont="1" applyFill="1" applyBorder="1" applyAlignment="1">
      <alignment horizontal="left" vertical="center"/>
    </xf>
    <xf numFmtId="14" fontId="0" fillId="4" borderId="10" xfId="0" applyNumberFormat="1" applyFill="1" applyBorder="1" applyAlignment="1">
      <alignment horizontal="center" vertical="center" wrapText="1"/>
    </xf>
    <xf numFmtId="14" fontId="0" fillId="4" borderId="7" xfId="0" applyNumberFormat="1" applyFill="1" applyBorder="1" applyAlignment="1">
      <alignment horizontal="center" vertical="center" wrapText="1"/>
    </xf>
    <xf numFmtId="14" fontId="0" fillId="4" borderId="8" xfId="0" applyNumberFormat="1" applyFill="1" applyBorder="1" applyAlignment="1">
      <alignment horizontal="center" vertical="center" wrapText="1"/>
    </xf>
    <xf numFmtId="14" fontId="0" fillId="4" borderId="14" xfId="0" applyNumberFormat="1" applyFill="1" applyBorder="1" applyAlignment="1">
      <alignment horizontal="center" vertical="center" wrapText="1"/>
    </xf>
    <xf numFmtId="0" fontId="19" fillId="5" borderId="141" xfId="3" applyBorder="1" applyAlignment="1">
      <alignment horizontal="left" vertical="top"/>
    </xf>
    <xf numFmtId="0" fontId="19" fillId="5" borderId="122" xfId="3" applyBorder="1" applyAlignment="1">
      <alignment horizontal="left" vertical="top"/>
    </xf>
    <xf numFmtId="0" fontId="19" fillId="5" borderId="121" xfId="3" applyBorder="1" applyAlignment="1">
      <alignment horizontal="left" vertical="top"/>
    </xf>
    <xf numFmtId="0" fontId="19" fillId="5" borderId="142" xfId="3" applyBorder="1" applyAlignment="1">
      <alignment horizontal="left" vertical="top"/>
    </xf>
    <xf numFmtId="0" fontId="19" fillId="5" borderId="115" xfId="3" applyBorder="1" applyAlignment="1">
      <alignment horizontal="left" vertical="top"/>
    </xf>
    <xf numFmtId="0" fontId="19" fillId="5" borderId="117" xfId="3" applyBorder="1" applyAlignment="1">
      <alignment horizontal="left" vertical="top"/>
    </xf>
    <xf numFmtId="0" fontId="17" fillId="0" borderId="92" xfId="0" applyFont="1" applyFill="1" applyBorder="1" applyAlignment="1">
      <alignment horizontal="left"/>
    </xf>
    <xf numFmtId="0" fontId="17" fillId="0" borderId="90" xfId="0" applyFont="1" applyFill="1" applyBorder="1" applyAlignment="1">
      <alignment horizontal="left"/>
    </xf>
    <xf numFmtId="0" fontId="17" fillId="0" borderId="93" xfId="0" applyFont="1" applyFill="1" applyBorder="1" applyAlignment="1">
      <alignment horizontal="left"/>
    </xf>
    <xf numFmtId="0" fontId="17" fillId="4" borderId="92" xfId="0" applyFont="1" applyFill="1" applyBorder="1" applyAlignment="1">
      <alignment horizontal="left"/>
    </xf>
    <xf numFmtId="0" fontId="17" fillId="4" borderId="90" xfId="0" applyFont="1" applyFill="1" applyBorder="1" applyAlignment="1">
      <alignment horizontal="left"/>
    </xf>
    <xf numFmtId="0" fontId="17" fillId="4" borderId="93" xfId="0" applyFont="1" applyFill="1" applyBorder="1" applyAlignment="1">
      <alignment horizontal="left"/>
    </xf>
    <xf numFmtId="0" fontId="17" fillId="0" borderId="89" xfId="0" applyFont="1" applyFill="1" applyBorder="1" applyAlignment="1">
      <alignment horizontal="left"/>
    </xf>
    <xf numFmtId="0" fontId="17" fillId="0" borderId="144" xfId="0" applyFont="1" applyFill="1" applyBorder="1" applyAlignment="1">
      <alignment horizontal="left"/>
    </xf>
    <xf numFmtId="0" fontId="17" fillId="4" borderId="89" xfId="0" applyFont="1" applyFill="1" applyBorder="1" applyAlignment="1">
      <alignment horizontal="left"/>
    </xf>
    <xf numFmtId="0" fontId="17" fillId="0" borderId="112" xfId="0" applyFont="1" applyFill="1" applyBorder="1" applyAlignment="1">
      <alignment horizontal="left"/>
    </xf>
    <xf numFmtId="0" fontId="17" fillId="0" borderId="327" xfId="0" applyFont="1" applyFill="1" applyBorder="1" applyAlignment="1">
      <alignment horizontal="left"/>
    </xf>
    <xf numFmtId="0" fontId="17" fillId="0" borderId="87" xfId="0" applyFont="1" applyFill="1" applyBorder="1" applyAlignment="1">
      <alignment horizontal="left"/>
    </xf>
    <xf numFmtId="0" fontId="17" fillId="0" borderId="166" xfId="0" applyFont="1" applyFill="1" applyBorder="1" applyAlignment="1">
      <alignment horizontal="left"/>
    </xf>
    <xf numFmtId="0" fontId="17" fillId="0" borderId="94" xfId="0" applyFont="1" applyFill="1" applyBorder="1" applyAlignment="1">
      <alignment horizontal="left"/>
    </xf>
    <xf numFmtId="0" fontId="17" fillId="0" borderId="0" xfId="0" applyFont="1" applyFill="1" applyBorder="1" applyAlignment="1">
      <alignment horizontal="left"/>
    </xf>
    <xf numFmtId="0" fontId="17" fillId="0" borderId="326" xfId="0" applyFont="1" applyFill="1" applyBorder="1" applyAlignment="1">
      <alignment horizontal="left"/>
    </xf>
    <xf numFmtId="0" fontId="29" fillId="4" borderId="8" xfId="0" applyFont="1" applyFill="1" applyBorder="1" applyAlignment="1">
      <alignment horizontal="center"/>
    </xf>
    <xf numFmtId="0" fontId="29" fillId="4" borderId="14" xfId="0" applyFont="1" applyFill="1" applyBorder="1" applyAlignment="1">
      <alignment horizontal="center"/>
    </xf>
    <xf numFmtId="0" fontId="27" fillId="6" borderId="167" xfId="6" applyFont="1" applyAlignment="1">
      <alignment horizontal="center"/>
    </xf>
    <xf numFmtId="0" fontId="19" fillId="5" borderId="110" xfId="3" applyNumberFormat="1" applyBorder="1" applyAlignment="1">
      <alignment horizontal="center" vertical="center"/>
    </xf>
    <xf numFmtId="0" fontId="17" fillId="4" borderId="95" xfId="0" applyFont="1" applyFill="1" applyBorder="1" applyAlignment="1">
      <alignment horizontal="left"/>
    </xf>
    <xf numFmtId="0" fontId="17" fillId="4" borderId="112" xfId="0" applyFont="1" applyFill="1" applyBorder="1" applyAlignment="1">
      <alignment horizontal="left"/>
    </xf>
    <xf numFmtId="0" fontId="17" fillId="4" borderId="263" xfId="0" applyFont="1" applyFill="1" applyBorder="1" applyAlignment="1">
      <alignment horizontal="left"/>
    </xf>
    <xf numFmtId="0" fontId="17" fillId="4" borderId="144" xfId="0" applyFont="1" applyFill="1" applyBorder="1" applyAlignment="1">
      <alignment horizontal="left"/>
    </xf>
    <xf numFmtId="0" fontId="17" fillId="4" borderId="232" xfId="0" applyFont="1" applyFill="1" applyBorder="1" applyAlignment="1">
      <alignment horizontal="left"/>
    </xf>
    <xf numFmtId="0" fontId="17" fillId="4" borderId="157" xfId="0" applyFont="1" applyFill="1" applyBorder="1" applyAlignment="1">
      <alignment horizontal="center"/>
    </xf>
    <xf numFmtId="0" fontId="17" fillId="4" borderId="28" xfId="0" applyFont="1" applyFill="1" applyBorder="1" applyAlignment="1">
      <alignment horizontal="center"/>
    </xf>
    <xf numFmtId="0" fontId="17" fillId="4" borderId="158" xfId="0" applyFont="1" applyFill="1" applyBorder="1" applyAlignment="1">
      <alignment horizontal="center"/>
    </xf>
    <xf numFmtId="0" fontId="17" fillId="4" borderId="265" xfId="0" applyFont="1" applyFill="1" applyBorder="1" applyAlignment="1">
      <alignment horizontal="left"/>
    </xf>
    <xf numFmtId="0" fontId="17" fillId="4" borderId="109" xfId="0" applyFont="1" applyFill="1" applyBorder="1" applyAlignment="1">
      <alignment horizontal="left"/>
    </xf>
    <xf numFmtId="0" fontId="17" fillId="4" borderId="264" xfId="0" applyFont="1" applyFill="1" applyBorder="1" applyAlignment="1">
      <alignment horizontal="left"/>
    </xf>
  </cellXfs>
  <cellStyles count="8">
    <cellStyle name="Calculation" xfId="7" builtinId="22"/>
    <cellStyle name="Currency" xfId="1" builtinId="4"/>
    <cellStyle name="Explanatory Text" xfId="4" builtinId="53"/>
    <cellStyle name="Input" xfId="3" builtinId="20"/>
    <cellStyle name="Normal" xfId="0" builtinId="0"/>
    <cellStyle name="Normal 2" xfId="2" xr:uid="{00000000-0005-0000-0000-000005000000}"/>
    <cellStyle name="Normal 2 3" xfId="5" xr:uid="{00000000-0005-0000-0000-000006000000}"/>
    <cellStyle name="Note" xfId="6" builtinId="10"/>
  </cellStyles>
  <dxfs count="411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78441</xdr:colOff>
      <xdr:row>13</xdr:row>
      <xdr:rowOff>11207</xdr:rowOff>
    </xdr:from>
    <xdr:to>
      <xdr:col>26</xdr:col>
      <xdr:colOff>268940</xdr:colOff>
      <xdr:row>14</xdr:row>
      <xdr:rowOff>11206</xdr:rowOff>
    </xdr:to>
    <xdr:pic>
      <xdr:nvPicPr>
        <xdr:cNvPr id="9" name="Picture 8">
          <a:extLst>
            <a:ext uri="{FF2B5EF4-FFF2-40B4-BE49-F238E27FC236}">
              <a16:creationId xmlns:a16="http://schemas.microsoft.com/office/drawing/2014/main" id="{3C87F29B-660D-466A-8801-924251869A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61088" y="2689413"/>
          <a:ext cx="190499" cy="190499"/>
        </a:xfrm>
        <a:prstGeom prst="rect">
          <a:avLst/>
        </a:prstGeom>
      </xdr:spPr>
    </xdr:pic>
    <xdr:clientData/>
  </xdr:twoCellAnchor>
  <xdr:twoCellAnchor editAs="oneCell">
    <xdr:from>
      <xdr:col>22</xdr:col>
      <xdr:colOff>437031</xdr:colOff>
      <xdr:row>0</xdr:row>
      <xdr:rowOff>56029</xdr:rowOff>
    </xdr:from>
    <xdr:to>
      <xdr:col>22</xdr:col>
      <xdr:colOff>627530</xdr:colOff>
      <xdr:row>0</xdr:row>
      <xdr:rowOff>246528</xdr:rowOff>
    </xdr:to>
    <xdr:pic>
      <xdr:nvPicPr>
        <xdr:cNvPr id="10" name="Picture 9">
          <a:extLst>
            <a:ext uri="{FF2B5EF4-FFF2-40B4-BE49-F238E27FC236}">
              <a16:creationId xmlns:a16="http://schemas.microsoft.com/office/drawing/2014/main" id="{EBAD192E-49E5-4D59-8B5A-B205AB23EE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3090" y="56029"/>
          <a:ext cx="190499" cy="190499"/>
        </a:xfrm>
        <a:prstGeom prst="rect">
          <a:avLst/>
        </a:prstGeom>
      </xdr:spPr>
    </xdr:pic>
    <xdr:clientData/>
  </xdr:twoCellAnchor>
  <xdr:twoCellAnchor editAs="oneCell">
    <xdr:from>
      <xdr:col>7</xdr:col>
      <xdr:colOff>874060</xdr:colOff>
      <xdr:row>23</xdr:row>
      <xdr:rowOff>201705</xdr:rowOff>
    </xdr:from>
    <xdr:to>
      <xdr:col>8</xdr:col>
      <xdr:colOff>145676</xdr:colOff>
      <xdr:row>24</xdr:row>
      <xdr:rowOff>190498</xdr:rowOff>
    </xdr:to>
    <xdr:pic>
      <xdr:nvPicPr>
        <xdr:cNvPr id="11" name="Picture 10">
          <a:extLst>
            <a:ext uri="{FF2B5EF4-FFF2-40B4-BE49-F238E27FC236}">
              <a16:creationId xmlns:a16="http://schemas.microsoft.com/office/drawing/2014/main" id="{A440FD5D-91D5-496C-A3DB-2AFD23907A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2589" y="4471146"/>
          <a:ext cx="190499" cy="190499"/>
        </a:xfrm>
        <a:prstGeom prst="rect">
          <a:avLst/>
        </a:prstGeom>
      </xdr:spPr>
    </xdr:pic>
    <xdr:clientData/>
  </xdr:twoCellAnchor>
  <xdr:twoCellAnchor editAs="oneCell">
    <xdr:from>
      <xdr:col>11</xdr:col>
      <xdr:colOff>268940</xdr:colOff>
      <xdr:row>4</xdr:row>
      <xdr:rowOff>11207</xdr:rowOff>
    </xdr:from>
    <xdr:to>
      <xdr:col>11</xdr:col>
      <xdr:colOff>459439</xdr:colOff>
      <xdr:row>5</xdr:row>
      <xdr:rowOff>0</xdr:rowOff>
    </xdr:to>
    <xdr:pic>
      <xdr:nvPicPr>
        <xdr:cNvPr id="12" name="Picture 11">
          <a:extLst>
            <a:ext uri="{FF2B5EF4-FFF2-40B4-BE49-F238E27FC236}">
              <a16:creationId xmlns:a16="http://schemas.microsoft.com/office/drawing/2014/main" id="{36EA8BA6-2450-43E1-A192-6642072F2D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93205" y="918883"/>
          <a:ext cx="190499" cy="190499"/>
        </a:xfrm>
        <a:prstGeom prst="rect">
          <a:avLst/>
        </a:prstGeom>
      </xdr:spPr>
    </xdr:pic>
    <xdr:clientData/>
  </xdr:twoCellAnchor>
  <xdr:twoCellAnchor editAs="oneCell">
    <xdr:from>
      <xdr:col>7</xdr:col>
      <xdr:colOff>717177</xdr:colOff>
      <xdr:row>5</xdr:row>
      <xdr:rowOff>11207</xdr:rowOff>
    </xdr:from>
    <xdr:to>
      <xdr:col>7</xdr:col>
      <xdr:colOff>907676</xdr:colOff>
      <xdr:row>6</xdr:row>
      <xdr:rowOff>0</xdr:rowOff>
    </xdr:to>
    <xdr:pic>
      <xdr:nvPicPr>
        <xdr:cNvPr id="13" name="Picture 12">
          <a:extLst>
            <a:ext uri="{FF2B5EF4-FFF2-40B4-BE49-F238E27FC236}">
              <a16:creationId xmlns:a16="http://schemas.microsoft.com/office/drawing/2014/main" id="{63907BED-143E-4051-BAD8-D286D2F4B4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5706" y="1120589"/>
          <a:ext cx="190499" cy="190499"/>
        </a:xfrm>
        <a:prstGeom prst="rect">
          <a:avLst/>
        </a:prstGeom>
      </xdr:spPr>
    </xdr:pic>
    <xdr:clientData/>
  </xdr:twoCellAnchor>
  <xdr:twoCellAnchor editAs="oneCell">
    <xdr:from>
      <xdr:col>1</xdr:col>
      <xdr:colOff>403410</xdr:colOff>
      <xdr:row>4</xdr:row>
      <xdr:rowOff>22411</xdr:rowOff>
    </xdr:from>
    <xdr:to>
      <xdr:col>1</xdr:col>
      <xdr:colOff>593909</xdr:colOff>
      <xdr:row>5</xdr:row>
      <xdr:rowOff>11204</xdr:rowOff>
    </xdr:to>
    <xdr:pic>
      <xdr:nvPicPr>
        <xdr:cNvPr id="14" name="Picture 13">
          <a:extLst>
            <a:ext uri="{FF2B5EF4-FFF2-40B4-BE49-F238E27FC236}">
              <a16:creationId xmlns:a16="http://schemas.microsoft.com/office/drawing/2014/main" id="{D512321D-95D5-4B4E-B8BA-1BFEF7BE89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8528" y="930087"/>
          <a:ext cx="190499" cy="190499"/>
        </a:xfrm>
        <a:prstGeom prst="rect">
          <a:avLst/>
        </a:prstGeom>
      </xdr:spPr>
    </xdr:pic>
    <xdr:clientData/>
  </xdr:twoCellAnchor>
  <xdr:twoCellAnchor editAs="oneCell">
    <xdr:from>
      <xdr:col>26</xdr:col>
      <xdr:colOff>40341</xdr:colOff>
      <xdr:row>3</xdr:row>
      <xdr:rowOff>197224</xdr:rowOff>
    </xdr:from>
    <xdr:to>
      <xdr:col>26</xdr:col>
      <xdr:colOff>230840</xdr:colOff>
      <xdr:row>4</xdr:row>
      <xdr:rowOff>186018</xdr:rowOff>
    </xdr:to>
    <xdr:pic>
      <xdr:nvPicPr>
        <xdr:cNvPr id="15" name="Picture 14">
          <a:extLst>
            <a:ext uri="{FF2B5EF4-FFF2-40B4-BE49-F238E27FC236}">
              <a16:creationId xmlns:a16="http://schemas.microsoft.com/office/drawing/2014/main" id="{411C37B0-0C61-43B2-9C3C-043C42E52E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22988" y="903195"/>
          <a:ext cx="190499" cy="190499"/>
        </a:xfrm>
        <a:prstGeom prst="rect">
          <a:avLst/>
        </a:prstGeom>
      </xdr:spPr>
    </xdr:pic>
    <xdr:clientData/>
  </xdr:twoCellAnchor>
  <xdr:twoCellAnchor editAs="oneCell">
    <xdr:from>
      <xdr:col>26</xdr:col>
      <xdr:colOff>347384</xdr:colOff>
      <xdr:row>24</xdr:row>
      <xdr:rowOff>11207</xdr:rowOff>
    </xdr:from>
    <xdr:to>
      <xdr:col>26</xdr:col>
      <xdr:colOff>537883</xdr:colOff>
      <xdr:row>25</xdr:row>
      <xdr:rowOff>0</xdr:rowOff>
    </xdr:to>
    <xdr:pic>
      <xdr:nvPicPr>
        <xdr:cNvPr id="16" name="Picture 15">
          <a:extLst>
            <a:ext uri="{FF2B5EF4-FFF2-40B4-BE49-F238E27FC236}">
              <a16:creationId xmlns:a16="http://schemas.microsoft.com/office/drawing/2014/main" id="{C7371BCF-9E1A-43CF-8933-275685544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72296" y="4885766"/>
          <a:ext cx="190499" cy="190499"/>
        </a:xfrm>
        <a:prstGeom prst="rect">
          <a:avLst/>
        </a:prstGeom>
      </xdr:spPr>
    </xdr:pic>
    <xdr:clientData/>
  </xdr:twoCellAnchor>
  <xdr:twoCellAnchor editAs="oneCell">
    <xdr:from>
      <xdr:col>8</xdr:col>
      <xdr:colOff>627529</xdr:colOff>
      <xdr:row>4</xdr:row>
      <xdr:rowOff>11207</xdr:rowOff>
    </xdr:from>
    <xdr:to>
      <xdr:col>8</xdr:col>
      <xdr:colOff>818028</xdr:colOff>
      <xdr:row>5</xdr:row>
      <xdr:rowOff>0</xdr:rowOff>
    </xdr:to>
    <xdr:pic>
      <xdr:nvPicPr>
        <xdr:cNvPr id="17" name="Picture 16">
          <a:extLst>
            <a:ext uri="{FF2B5EF4-FFF2-40B4-BE49-F238E27FC236}">
              <a16:creationId xmlns:a16="http://schemas.microsoft.com/office/drawing/2014/main" id="{850D1C8B-EF70-43A9-B4DE-F09ABAC625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3735" y="918883"/>
          <a:ext cx="190499" cy="190499"/>
        </a:xfrm>
        <a:prstGeom prst="rect">
          <a:avLst/>
        </a:prstGeom>
      </xdr:spPr>
    </xdr:pic>
    <xdr:clientData/>
  </xdr:twoCellAnchor>
  <xdr:twoCellAnchor editAs="oneCell">
    <xdr:from>
      <xdr:col>13</xdr:col>
      <xdr:colOff>672354</xdr:colOff>
      <xdr:row>5</xdr:row>
      <xdr:rowOff>0</xdr:rowOff>
    </xdr:from>
    <xdr:to>
      <xdr:col>14</xdr:col>
      <xdr:colOff>0</xdr:colOff>
      <xdr:row>5</xdr:row>
      <xdr:rowOff>190499</xdr:rowOff>
    </xdr:to>
    <xdr:pic>
      <xdr:nvPicPr>
        <xdr:cNvPr id="19" name="Picture 18">
          <a:extLst>
            <a:ext uri="{FF2B5EF4-FFF2-40B4-BE49-F238E27FC236}">
              <a16:creationId xmlns:a16="http://schemas.microsoft.com/office/drawing/2014/main" id="{7D53B473-D9FF-4C01-8D3C-A99E797EAC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76648" y="1109382"/>
          <a:ext cx="190499" cy="190499"/>
        </a:xfrm>
        <a:prstGeom prst="rect">
          <a:avLst/>
        </a:prstGeom>
      </xdr:spPr>
    </xdr:pic>
    <xdr:clientData/>
  </xdr:twoCellAnchor>
  <xdr:twoCellAnchor editAs="oneCell">
    <xdr:from>
      <xdr:col>20</xdr:col>
      <xdr:colOff>313763</xdr:colOff>
      <xdr:row>4</xdr:row>
      <xdr:rowOff>11207</xdr:rowOff>
    </xdr:from>
    <xdr:to>
      <xdr:col>20</xdr:col>
      <xdr:colOff>504262</xdr:colOff>
      <xdr:row>5</xdr:row>
      <xdr:rowOff>0</xdr:rowOff>
    </xdr:to>
    <xdr:pic>
      <xdr:nvPicPr>
        <xdr:cNvPr id="21" name="Picture 20">
          <a:extLst>
            <a:ext uri="{FF2B5EF4-FFF2-40B4-BE49-F238E27FC236}">
              <a16:creationId xmlns:a16="http://schemas.microsoft.com/office/drawing/2014/main" id="{219B20E8-C2A2-4143-89B1-90433795CB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79587" y="918883"/>
          <a:ext cx="190499" cy="190499"/>
        </a:xfrm>
        <a:prstGeom prst="rect">
          <a:avLst/>
        </a:prstGeom>
      </xdr:spPr>
    </xdr:pic>
    <xdr:clientData/>
  </xdr:twoCellAnchor>
  <xdr:twoCellAnchor editAs="oneCell">
    <xdr:from>
      <xdr:col>16</xdr:col>
      <xdr:colOff>549089</xdr:colOff>
      <xdr:row>5</xdr:row>
      <xdr:rowOff>0</xdr:rowOff>
    </xdr:from>
    <xdr:to>
      <xdr:col>16</xdr:col>
      <xdr:colOff>739588</xdr:colOff>
      <xdr:row>5</xdr:row>
      <xdr:rowOff>190499</xdr:rowOff>
    </xdr:to>
    <xdr:pic>
      <xdr:nvPicPr>
        <xdr:cNvPr id="22" name="Picture 21">
          <a:extLst>
            <a:ext uri="{FF2B5EF4-FFF2-40B4-BE49-F238E27FC236}">
              <a16:creationId xmlns:a16="http://schemas.microsoft.com/office/drawing/2014/main" id="{8E99FE36-BA22-405C-A62A-A15F88FE68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22089" y="1109382"/>
          <a:ext cx="190499" cy="190499"/>
        </a:xfrm>
        <a:prstGeom prst="rect">
          <a:avLst/>
        </a:prstGeom>
      </xdr:spPr>
    </xdr:pic>
    <xdr:clientData/>
  </xdr:twoCellAnchor>
  <xdr:twoCellAnchor editAs="oneCell">
    <xdr:from>
      <xdr:col>20</xdr:col>
      <xdr:colOff>369793</xdr:colOff>
      <xdr:row>24</xdr:row>
      <xdr:rowOff>1</xdr:rowOff>
    </xdr:from>
    <xdr:to>
      <xdr:col>20</xdr:col>
      <xdr:colOff>560292</xdr:colOff>
      <xdr:row>24</xdr:row>
      <xdr:rowOff>190500</xdr:rowOff>
    </xdr:to>
    <xdr:pic>
      <xdr:nvPicPr>
        <xdr:cNvPr id="23" name="Picture 22">
          <a:extLst>
            <a:ext uri="{FF2B5EF4-FFF2-40B4-BE49-F238E27FC236}">
              <a16:creationId xmlns:a16="http://schemas.microsoft.com/office/drawing/2014/main" id="{3FBAA654-F849-4078-9EE1-547B5485BF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1646" y="4874560"/>
          <a:ext cx="190499" cy="190499"/>
        </a:xfrm>
        <a:prstGeom prst="rect">
          <a:avLst/>
        </a:prstGeom>
      </xdr:spPr>
    </xdr:pic>
    <xdr:clientData/>
  </xdr:twoCellAnchor>
  <xdr:twoCellAnchor editAs="oneCell">
    <xdr:from>
      <xdr:col>26</xdr:col>
      <xdr:colOff>515473</xdr:colOff>
      <xdr:row>4</xdr:row>
      <xdr:rowOff>201705</xdr:rowOff>
    </xdr:from>
    <xdr:to>
      <xdr:col>27</xdr:col>
      <xdr:colOff>1</xdr:colOff>
      <xdr:row>5</xdr:row>
      <xdr:rowOff>190498</xdr:rowOff>
    </xdr:to>
    <xdr:pic>
      <xdr:nvPicPr>
        <xdr:cNvPr id="24" name="Picture 23">
          <a:extLst>
            <a:ext uri="{FF2B5EF4-FFF2-40B4-BE49-F238E27FC236}">
              <a16:creationId xmlns:a16="http://schemas.microsoft.com/office/drawing/2014/main" id="{4991551E-5F81-4056-8D3C-9DBAE8C25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40385" y="1109381"/>
          <a:ext cx="190499" cy="190499"/>
        </a:xfrm>
        <a:prstGeom prst="rect">
          <a:avLst/>
        </a:prstGeom>
      </xdr:spPr>
    </xdr:pic>
    <xdr:clientData/>
  </xdr:twoCellAnchor>
  <xdr:twoCellAnchor editAs="oneCell">
    <xdr:from>
      <xdr:col>14</xdr:col>
      <xdr:colOff>67237</xdr:colOff>
      <xdr:row>24</xdr:row>
      <xdr:rowOff>0</xdr:rowOff>
    </xdr:from>
    <xdr:to>
      <xdr:col>14</xdr:col>
      <xdr:colOff>257736</xdr:colOff>
      <xdr:row>24</xdr:row>
      <xdr:rowOff>190499</xdr:rowOff>
    </xdr:to>
    <xdr:pic>
      <xdr:nvPicPr>
        <xdr:cNvPr id="26" name="Picture 25">
          <a:extLst>
            <a:ext uri="{FF2B5EF4-FFF2-40B4-BE49-F238E27FC236}">
              <a16:creationId xmlns:a16="http://schemas.microsoft.com/office/drawing/2014/main" id="{B7BB1B57-1CB6-471D-8175-0F4E3E67B4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34384" y="4471147"/>
          <a:ext cx="190499" cy="190499"/>
        </a:xfrm>
        <a:prstGeom prst="rect">
          <a:avLst/>
        </a:prstGeom>
      </xdr:spPr>
    </xdr:pic>
    <xdr:clientData/>
  </xdr:twoCellAnchor>
  <xdr:twoCellAnchor editAs="oneCell">
    <xdr:from>
      <xdr:col>5</xdr:col>
      <xdr:colOff>33617</xdr:colOff>
      <xdr:row>4</xdr:row>
      <xdr:rowOff>11205</xdr:rowOff>
    </xdr:from>
    <xdr:to>
      <xdr:col>5</xdr:col>
      <xdr:colOff>224116</xdr:colOff>
      <xdr:row>5</xdr:row>
      <xdr:rowOff>1679</xdr:rowOff>
    </xdr:to>
    <xdr:pic>
      <xdr:nvPicPr>
        <xdr:cNvPr id="37" name="Picture 36">
          <a:extLst>
            <a:ext uri="{FF2B5EF4-FFF2-40B4-BE49-F238E27FC236}">
              <a16:creationId xmlns:a16="http://schemas.microsoft.com/office/drawing/2014/main" id="{348D21D6-6026-47E8-A735-ABC86735602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4676" y="918881"/>
          <a:ext cx="190499" cy="190499"/>
        </a:xfrm>
        <a:prstGeom prst="rect">
          <a:avLst/>
        </a:prstGeom>
      </xdr:spPr>
    </xdr:pic>
    <xdr:clientData/>
  </xdr:twoCellAnchor>
  <xdr:twoCellAnchor editAs="oneCell">
    <xdr:from>
      <xdr:col>6</xdr:col>
      <xdr:colOff>739589</xdr:colOff>
      <xdr:row>25</xdr:row>
      <xdr:rowOff>11207</xdr:rowOff>
    </xdr:from>
    <xdr:to>
      <xdr:col>7</xdr:col>
      <xdr:colOff>112059</xdr:colOff>
      <xdr:row>26</xdr:row>
      <xdr:rowOff>0</xdr:rowOff>
    </xdr:to>
    <xdr:pic>
      <xdr:nvPicPr>
        <xdr:cNvPr id="38" name="Picture 37">
          <a:extLst>
            <a:ext uri="{FF2B5EF4-FFF2-40B4-BE49-F238E27FC236}">
              <a16:creationId xmlns:a16="http://schemas.microsoft.com/office/drawing/2014/main" id="{44112CB4-B6A3-4C03-917D-53A898EEAF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4413" y="4684060"/>
          <a:ext cx="190499" cy="190499"/>
        </a:xfrm>
        <a:prstGeom prst="rect">
          <a:avLst/>
        </a:prstGeom>
      </xdr:spPr>
    </xdr:pic>
    <xdr:clientData/>
  </xdr:twoCellAnchor>
  <xdr:oneCellAnchor>
    <xdr:from>
      <xdr:col>3</xdr:col>
      <xdr:colOff>750794</xdr:colOff>
      <xdr:row>5</xdr:row>
      <xdr:rowOff>0</xdr:rowOff>
    </xdr:from>
    <xdr:ext cx="190499" cy="190499"/>
    <xdr:pic>
      <xdr:nvPicPr>
        <xdr:cNvPr id="39" name="Picture 38">
          <a:extLst>
            <a:ext uri="{FF2B5EF4-FFF2-40B4-BE49-F238E27FC236}">
              <a16:creationId xmlns:a16="http://schemas.microsoft.com/office/drawing/2014/main" id="{A25B0D3C-2861-46D2-A7C1-04A25027A1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1823" y="1109382"/>
          <a:ext cx="190499" cy="190499"/>
        </a:xfrm>
        <a:prstGeom prst="rect">
          <a:avLst/>
        </a:prstGeom>
      </xdr:spPr>
    </xdr:pic>
    <xdr:clientData/>
  </xdr:oneCellAnchor>
  <xdr:oneCellAnchor>
    <xdr:from>
      <xdr:col>14</xdr:col>
      <xdr:colOff>537881</xdr:colOff>
      <xdr:row>4</xdr:row>
      <xdr:rowOff>11206</xdr:rowOff>
    </xdr:from>
    <xdr:ext cx="190499" cy="190499"/>
    <xdr:pic>
      <xdr:nvPicPr>
        <xdr:cNvPr id="40" name="Picture 39">
          <a:extLst>
            <a:ext uri="{FF2B5EF4-FFF2-40B4-BE49-F238E27FC236}">
              <a16:creationId xmlns:a16="http://schemas.microsoft.com/office/drawing/2014/main" id="{E2275138-C97E-4570-8A64-107F8FAC95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81763" y="918882"/>
          <a:ext cx="190499" cy="190499"/>
        </a:xfrm>
        <a:prstGeom prst="rect">
          <a:avLst/>
        </a:prstGeom>
      </xdr:spPr>
    </xdr:pic>
    <xdr:clientData/>
  </xdr:oneCellAnchor>
  <xdr:oneCellAnchor>
    <xdr:from>
      <xdr:col>21</xdr:col>
      <xdr:colOff>181535</xdr:colOff>
      <xdr:row>26</xdr:row>
      <xdr:rowOff>179294</xdr:rowOff>
    </xdr:from>
    <xdr:ext cx="190499" cy="190499"/>
    <xdr:pic>
      <xdr:nvPicPr>
        <xdr:cNvPr id="41" name="Picture 40">
          <a:extLst>
            <a:ext uri="{FF2B5EF4-FFF2-40B4-BE49-F238E27FC236}">
              <a16:creationId xmlns:a16="http://schemas.microsoft.com/office/drawing/2014/main" id="{B4000D76-F198-4874-9400-332C90582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31770" y="5053853"/>
          <a:ext cx="190499" cy="190499"/>
        </a:xfrm>
        <a:prstGeom prst="rect">
          <a:avLst/>
        </a:prstGeom>
      </xdr:spPr>
    </xdr:pic>
    <xdr:clientData/>
  </xdr:oneCellAnchor>
  <xdr:oneCellAnchor>
    <xdr:from>
      <xdr:col>17</xdr:col>
      <xdr:colOff>403412</xdr:colOff>
      <xdr:row>4</xdr:row>
      <xdr:rowOff>11208</xdr:rowOff>
    </xdr:from>
    <xdr:ext cx="190499" cy="190499"/>
    <xdr:pic>
      <xdr:nvPicPr>
        <xdr:cNvPr id="43" name="Picture 42">
          <a:extLst>
            <a:ext uri="{FF2B5EF4-FFF2-40B4-BE49-F238E27FC236}">
              <a16:creationId xmlns:a16="http://schemas.microsoft.com/office/drawing/2014/main" id="{DB199AFE-7DF2-478F-9BC6-C9C8B2E2A1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05647" y="918884"/>
          <a:ext cx="190499" cy="190499"/>
        </a:xfrm>
        <a:prstGeom prst="rect">
          <a:avLst/>
        </a:prstGeom>
      </xdr:spPr>
    </xdr:pic>
    <xdr:clientData/>
  </xdr:oneCellAnchor>
  <xdr:oneCellAnchor>
    <xdr:from>
      <xdr:col>10</xdr:col>
      <xdr:colOff>672354</xdr:colOff>
      <xdr:row>5</xdr:row>
      <xdr:rowOff>11206</xdr:rowOff>
    </xdr:from>
    <xdr:ext cx="190499" cy="190499"/>
    <xdr:pic>
      <xdr:nvPicPr>
        <xdr:cNvPr id="44" name="Picture 43">
          <a:extLst>
            <a:ext uri="{FF2B5EF4-FFF2-40B4-BE49-F238E27FC236}">
              <a16:creationId xmlns:a16="http://schemas.microsoft.com/office/drawing/2014/main" id="{BBF6EA50-6CF4-4E09-92EB-3C2B372D58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03560" y="1120588"/>
          <a:ext cx="190499" cy="190499"/>
        </a:xfrm>
        <a:prstGeom prst="rect">
          <a:avLst/>
        </a:prstGeom>
      </xdr:spPr>
    </xdr:pic>
    <xdr:clientData/>
  </xdr:oneCellAnchor>
  <xdr:oneCellAnchor>
    <xdr:from>
      <xdr:col>19</xdr:col>
      <xdr:colOff>793379</xdr:colOff>
      <xdr:row>5</xdr:row>
      <xdr:rowOff>2</xdr:rowOff>
    </xdr:from>
    <xdr:ext cx="190499" cy="190499"/>
    <xdr:pic>
      <xdr:nvPicPr>
        <xdr:cNvPr id="46" name="Picture 45">
          <a:extLst>
            <a:ext uri="{FF2B5EF4-FFF2-40B4-BE49-F238E27FC236}">
              <a16:creationId xmlns:a16="http://schemas.microsoft.com/office/drawing/2014/main" id="{0A990996-6A62-4179-B9F0-5CF34D549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50673" y="1109384"/>
          <a:ext cx="190499" cy="190499"/>
        </a:xfrm>
        <a:prstGeom prst="rect">
          <a:avLst/>
        </a:prstGeom>
      </xdr:spPr>
    </xdr:pic>
    <xdr:clientData/>
  </xdr:oneCellAnchor>
  <xdr:oneCellAnchor>
    <xdr:from>
      <xdr:col>2</xdr:col>
      <xdr:colOff>44823</xdr:colOff>
      <xdr:row>16</xdr:row>
      <xdr:rowOff>0</xdr:rowOff>
    </xdr:from>
    <xdr:ext cx="190499" cy="190499"/>
    <xdr:pic>
      <xdr:nvPicPr>
        <xdr:cNvPr id="30" name="Picture 29">
          <a:extLst>
            <a:ext uri="{FF2B5EF4-FFF2-40B4-BE49-F238E27FC236}">
              <a16:creationId xmlns:a16="http://schemas.microsoft.com/office/drawing/2014/main" id="{CB31B5FB-1412-435F-9C2A-A886B2C157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735" y="3272118"/>
          <a:ext cx="190499" cy="190499"/>
        </a:xfrm>
        <a:prstGeom prst="rect">
          <a:avLst/>
        </a:prstGeom>
      </xdr:spPr>
    </xdr:pic>
    <xdr:clientData/>
  </xdr:oneCellAnchor>
  <xdr:twoCellAnchor editAs="oneCell">
    <xdr:from>
      <xdr:col>8</xdr:col>
      <xdr:colOff>806824</xdr:colOff>
      <xdr:row>25</xdr:row>
      <xdr:rowOff>11207</xdr:rowOff>
    </xdr:from>
    <xdr:to>
      <xdr:col>9</xdr:col>
      <xdr:colOff>0</xdr:colOff>
      <xdr:row>26</xdr:row>
      <xdr:rowOff>0</xdr:rowOff>
    </xdr:to>
    <xdr:pic>
      <xdr:nvPicPr>
        <xdr:cNvPr id="32" name="Picture 31">
          <a:extLst>
            <a:ext uri="{FF2B5EF4-FFF2-40B4-BE49-F238E27FC236}">
              <a16:creationId xmlns:a16="http://schemas.microsoft.com/office/drawing/2014/main" id="{31AB9356-93AB-4997-9CE4-E9B5832599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44236" y="4684060"/>
          <a:ext cx="190499" cy="190499"/>
        </a:xfrm>
        <a:prstGeom prst="rect">
          <a:avLst/>
        </a:prstGeom>
      </xdr:spPr>
    </xdr:pic>
    <xdr:clientData/>
  </xdr:twoCellAnchor>
  <xdr:twoCellAnchor editAs="oneCell">
    <xdr:from>
      <xdr:col>26</xdr:col>
      <xdr:colOff>190500</xdr:colOff>
      <xdr:row>32</xdr:row>
      <xdr:rowOff>0</xdr:rowOff>
    </xdr:from>
    <xdr:to>
      <xdr:col>26</xdr:col>
      <xdr:colOff>380999</xdr:colOff>
      <xdr:row>32</xdr:row>
      <xdr:rowOff>190499</xdr:rowOff>
    </xdr:to>
    <xdr:pic>
      <xdr:nvPicPr>
        <xdr:cNvPr id="34" name="Picture 33">
          <a:extLst>
            <a:ext uri="{FF2B5EF4-FFF2-40B4-BE49-F238E27FC236}">
              <a16:creationId xmlns:a16="http://schemas.microsoft.com/office/drawing/2014/main" id="{DCA851B1-4388-41CB-848D-49AF7784B4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15412" y="6488206"/>
          <a:ext cx="190499" cy="190499"/>
        </a:xfrm>
        <a:prstGeom prst="rect">
          <a:avLst/>
        </a:prstGeom>
      </xdr:spPr>
    </xdr:pic>
    <xdr:clientData/>
  </xdr:twoCellAnchor>
  <xdr:twoCellAnchor editAs="oneCell">
    <xdr:from>
      <xdr:col>23</xdr:col>
      <xdr:colOff>649941</xdr:colOff>
      <xdr:row>33</xdr:row>
      <xdr:rowOff>11207</xdr:rowOff>
    </xdr:from>
    <xdr:to>
      <xdr:col>23</xdr:col>
      <xdr:colOff>840440</xdr:colOff>
      <xdr:row>34</xdr:row>
      <xdr:rowOff>11206</xdr:rowOff>
    </xdr:to>
    <xdr:pic>
      <xdr:nvPicPr>
        <xdr:cNvPr id="35" name="Picture 34">
          <a:extLst>
            <a:ext uri="{FF2B5EF4-FFF2-40B4-BE49-F238E27FC236}">
              <a16:creationId xmlns:a16="http://schemas.microsoft.com/office/drawing/2014/main" id="{607C3554-B152-45D2-AEED-F1F0BFBDA1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00912" y="6701119"/>
          <a:ext cx="190499" cy="190499"/>
        </a:xfrm>
        <a:prstGeom prst="rect">
          <a:avLst/>
        </a:prstGeom>
      </xdr:spPr>
    </xdr:pic>
    <xdr:clientData/>
  </xdr:twoCellAnchor>
  <xdr:twoCellAnchor editAs="oneCell">
    <xdr:from>
      <xdr:col>25</xdr:col>
      <xdr:colOff>571499</xdr:colOff>
      <xdr:row>33</xdr:row>
      <xdr:rowOff>11206</xdr:rowOff>
    </xdr:from>
    <xdr:to>
      <xdr:col>25</xdr:col>
      <xdr:colOff>761998</xdr:colOff>
      <xdr:row>34</xdr:row>
      <xdr:rowOff>11205</xdr:rowOff>
    </xdr:to>
    <xdr:pic>
      <xdr:nvPicPr>
        <xdr:cNvPr id="36" name="Picture 35">
          <a:extLst>
            <a:ext uri="{FF2B5EF4-FFF2-40B4-BE49-F238E27FC236}">
              <a16:creationId xmlns:a16="http://schemas.microsoft.com/office/drawing/2014/main" id="{ABC3F629-85D6-497D-A97F-C0798268F0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58528" y="6297706"/>
          <a:ext cx="190499" cy="190499"/>
        </a:xfrm>
        <a:prstGeom prst="rect">
          <a:avLst/>
        </a:prstGeom>
      </xdr:spPr>
    </xdr:pic>
    <xdr:clientData/>
  </xdr:twoCellAnchor>
  <xdr:oneCellAnchor>
    <xdr:from>
      <xdr:col>20</xdr:col>
      <xdr:colOff>190500</xdr:colOff>
      <xdr:row>21</xdr:row>
      <xdr:rowOff>0</xdr:rowOff>
    </xdr:from>
    <xdr:ext cx="190499" cy="190499"/>
    <xdr:pic>
      <xdr:nvPicPr>
        <xdr:cNvPr id="48" name="Picture 47">
          <a:extLst>
            <a:ext uri="{FF2B5EF4-FFF2-40B4-BE49-F238E27FC236}">
              <a16:creationId xmlns:a16="http://schemas.microsoft.com/office/drawing/2014/main" id="{5635CB63-7A86-4991-A8A8-B718B4395B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70088" y="3866029"/>
          <a:ext cx="190499" cy="190499"/>
        </a:xfrm>
        <a:prstGeom prst="rect">
          <a:avLst/>
        </a:prstGeom>
      </xdr:spPr>
    </xdr:pic>
    <xdr:clientData/>
  </xdr:oneCellAnchor>
  <xdr:oneCellAnchor>
    <xdr:from>
      <xdr:col>20</xdr:col>
      <xdr:colOff>235322</xdr:colOff>
      <xdr:row>19</xdr:row>
      <xdr:rowOff>1</xdr:rowOff>
    </xdr:from>
    <xdr:ext cx="190499" cy="190499"/>
    <xdr:pic>
      <xdr:nvPicPr>
        <xdr:cNvPr id="51" name="Picture 50">
          <a:extLst>
            <a:ext uri="{FF2B5EF4-FFF2-40B4-BE49-F238E27FC236}">
              <a16:creationId xmlns:a16="http://schemas.microsoft.com/office/drawing/2014/main" id="{BD38ACAE-E74F-4AF6-9B41-3BAAB82C14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14910" y="3462619"/>
          <a:ext cx="190499" cy="190499"/>
        </a:xfrm>
        <a:prstGeom prst="rect">
          <a:avLst/>
        </a:prstGeom>
      </xdr:spPr>
    </xdr:pic>
    <xdr:clientData/>
  </xdr:oneCellAnchor>
  <xdr:oneCellAnchor>
    <xdr:from>
      <xdr:col>20</xdr:col>
      <xdr:colOff>369795</xdr:colOff>
      <xdr:row>16</xdr:row>
      <xdr:rowOff>0</xdr:rowOff>
    </xdr:from>
    <xdr:ext cx="190499" cy="190499"/>
    <xdr:pic>
      <xdr:nvPicPr>
        <xdr:cNvPr id="52" name="Picture 51">
          <a:extLst>
            <a:ext uri="{FF2B5EF4-FFF2-40B4-BE49-F238E27FC236}">
              <a16:creationId xmlns:a16="http://schemas.microsoft.com/office/drawing/2014/main" id="{B6F4B8FC-A759-4FFB-A75E-299DD57A92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3589" y="3462618"/>
          <a:ext cx="190499" cy="190499"/>
        </a:xfrm>
        <a:prstGeom prst="rect">
          <a:avLst/>
        </a:prstGeom>
      </xdr:spPr>
    </xdr:pic>
    <xdr:clientData/>
  </xdr:oneCellAnchor>
  <xdr:oneCellAnchor>
    <xdr:from>
      <xdr:col>17</xdr:col>
      <xdr:colOff>403412</xdr:colOff>
      <xdr:row>15</xdr:row>
      <xdr:rowOff>201705</xdr:rowOff>
    </xdr:from>
    <xdr:ext cx="190499" cy="190499"/>
    <xdr:pic>
      <xdr:nvPicPr>
        <xdr:cNvPr id="53" name="Picture 52">
          <a:extLst>
            <a:ext uri="{FF2B5EF4-FFF2-40B4-BE49-F238E27FC236}">
              <a16:creationId xmlns:a16="http://schemas.microsoft.com/office/drawing/2014/main" id="{5E75F258-A13D-40F1-8D2C-55FEFB2812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4324" y="3272117"/>
          <a:ext cx="190499" cy="190499"/>
        </a:xfrm>
        <a:prstGeom prst="rect">
          <a:avLst/>
        </a:prstGeom>
      </xdr:spPr>
    </xdr:pic>
    <xdr:clientData/>
  </xdr:oneCellAnchor>
  <xdr:oneCellAnchor>
    <xdr:from>
      <xdr:col>14</xdr:col>
      <xdr:colOff>186017</xdr:colOff>
      <xdr:row>16</xdr:row>
      <xdr:rowOff>6723</xdr:rowOff>
    </xdr:from>
    <xdr:ext cx="190499" cy="190499"/>
    <xdr:pic>
      <xdr:nvPicPr>
        <xdr:cNvPr id="54" name="Picture 53">
          <a:extLst>
            <a:ext uri="{FF2B5EF4-FFF2-40B4-BE49-F238E27FC236}">
              <a16:creationId xmlns:a16="http://schemas.microsoft.com/office/drawing/2014/main" id="{F4E735BC-46AE-4CF4-AB8E-E435BA666C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0076" y="3278841"/>
          <a:ext cx="190499" cy="190499"/>
        </a:xfrm>
        <a:prstGeom prst="rect">
          <a:avLst/>
        </a:prstGeom>
      </xdr:spPr>
    </xdr:pic>
    <xdr:clientData/>
  </xdr:oneCellAnchor>
  <xdr:oneCellAnchor>
    <xdr:from>
      <xdr:col>11</xdr:col>
      <xdr:colOff>257735</xdr:colOff>
      <xdr:row>16</xdr:row>
      <xdr:rowOff>0</xdr:rowOff>
    </xdr:from>
    <xdr:ext cx="190499" cy="190499"/>
    <xdr:pic>
      <xdr:nvPicPr>
        <xdr:cNvPr id="55" name="Picture 54">
          <a:extLst>
            <a:ext uri="{FF2B5EF4-FFF2-40B4-BE49-F238E27FC236}">
              <a16:creationId xmlns:a16="http://schemas.microsoft.com/office/drawing/2014/main" id="{3710BB52-1D4E-452A-BCA3-F453E61810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3941" y="3272118"/>
          <a:ext cx="190499" cy="190499"/>
        </a:xfrm>
        <a:prstGeom prst="rect">
          <a:avLst/>
        </a:prstGeom>
      </xdr:spPr>
    </xdr:pic>
    <xdr:clientData/>
  </xdr:oneCellAnchor>
  <xdr:oneCellAnchor>
    <xdr:from>
      <xdr:col>6</xdr:col>
      <xdr:colOff>44823</xdr:colOff>
      <xdr:row>16</xdr:row>
      <xdr:rowOff>0</xdr:rowOff>
    </xdr:from>
    <xdr:ext cx="190499" cy="190499"/>
    <xdr:pic>
      <xdr:nvPicPr>
        <xdr:cNvPr id="56" name="Picture 55">
          <a:extLst>
            <a:ext uri="{FF2B5EF4-FFF2-40B4-BE49-F238E27FC236}">
              <a16:creationId xmlns:a16="http://schemas.microsoft.com/office/drawing/2014/main" id="{F6A9FEF3-4AC8-4651-AF3E-1C9F202C11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0735" y="3272118"/>
          <a:ext cx="190499" cy="190499"/>
        </a:xfrm>
        <a:prstGeom prst="rect">
          <a:avLst/>
        </a:prstGeom>
      </xdr:spPr>
    </xdr:pic>
    <xdr:clientData/>
  </xdr:oneCellAnchor>
  <xdr:twoCellAnchor editAs="oneCell">
    <xdr:from>
      <xdr:col>11</xdr:col>
      <xdr:colOff>0</xdr:colOff>
      <xdr:row>72</xdr:row>
      <xdr:rowOff>0</xdr:rowOff>
    </xdr:from>
    <xdr:to>
      <xdr:col>11</xdr:col>
      <xdr:colOff>190499</xdr:colOff>
      <xdr:row>72</xdr:row>
      <xdr:rowOff>190499</xdr:rowOff>
    </xdr:to>
    <xdr:pic>
      <xdr:nvPicPr>
        <xdr:cNvPr id="131" name="Picture 130">
          <a:extLst>
            <a:ext uri="{FF2B5EF4-FFF2-40B4-BE49-F238E27FC236}">
              <a16:creationId xmlns:a16="http://schemas.microsoft.com/office/drawing/2014/main" id="{D5339EFD-BD12-4FAC-8BC0-7FE6FDFEE4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8382" y="14063382"/>
          <a:ext cx="190499" cy="190499"/>
        </a:xfrm>
        <a:prstGeom prst="rect">
          <a:avLst/>
        </a:prstGeom>
      </xdr:spPr>
    </xdr:pic>
    <xdr:clientData/>
  </xdr:twoCellAnchor>
  <xdr:oneCellAnchor>
    <xdr:from>
      <xdr:col>22</xdr:col>
      <xdr:colOff>537882</xdr:colOff>
      <xdr:row>60</xdr:row>
      <xdr:rowOff>0</xdr:rowOff>
    </xdr:from>
    <xdr:ext cx="190499" cy="190499"/>
    <xdr:pic>
      <xdr:nvPicPr>
        <xdr:cNvPr id="42" name="Picture 41">
          <a:extLst>
            <a:ext uri="{FF2B5EF4-FFF2-40B4-BE49-F238E27FC236}">
              <a16:creationId xmlns:a16="http://schemas.microsoft.com/office/drawing/2014/main" id="{467A84F4-0F5B-489E-8BEA-6B5D28ECF2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469970" y="8426824"/>
          <a:ext cx="190499" cy="190499"/>
        </a:xfrm>
        <a:prstGeom prst="rect">
          <a:avLst/>
        </a:prstGeom>
      </xdr:spPr>
    </xdr:pic>
    <xdr:clientData/>
  </xdr:oneCellAnchor>
  <xdr:oneCellAnchor>
    <xdr:from>
      <xdr:col>22</xdr:col>
      <xdr:colOff>683558</xdr:colOff>
      <xdr:row>62</xdr:row>
      <xdr:rowOff>11206</xdr:rowOff>
    </xdr:from>
    <xdr:ext cx="190499" cy="190499"/>
    <xdr:pic>
      <xdr:nvPicPr>
        <xdr:cNvPr id="45" name="Picture 44">
          <a:extLst>
            <a:ext uri="{FF2B5EF4-FFF2-40B4-BE49-F238E27FC236}">
              <a16:creationId xmlns:a16="http://schemas.microsoft.com/office/drawing/2014/main" id="{0A03C93F-01D0-4E80-AB5A-335263D723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15646" y="8841441"/>
          <a:ext cx="190499" cy="190499"/>
        </a:xfrm>
        <a:prstGeom prst="rect">
          <a:avLst/>
        </a:prstGeom>
      </xdr:spPr>
    </xdr:pic>
    <xdr:clientData/>
  </xdr:oneCellAnchor>
  <xdr:oneCellAnchor>
    <xdr:from>
      <xdr:col>25</xdr:col>
      <xdr:colOff>537883</xdr:colOff>
      <xdr:row>62</xdr:row>
      <xdr:rowOff>-1</xdr:rowOff>
    </xdr:from>
    <xdr:ext cx="190499" cy="190499"/>
    <xdr:pic>
      <xdr:nvPicPr>
        <xdr:cNvPr id="57" name="Picture 56">
          <a:extLst>
            <a:ext uri="{FF2B5EF4-FFF2-40B4-BE49-F238E27FC236}">
              <a16:creationId xmlns:a16="http://schemas.microsoft.com/office/drawing/2014/main" id="{1E650C0C-18BC-4D04-97FA-F670568916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67177" y="8830234"/>
          <a:ext cx="190499" cy="190499"/>
        </a:xfrm>
        <a:prstGeom prst="rect">
          <a:avLst/>
        </a:prstGeom>
      </xdr:spPr>
    </xdr:pic>
    <xdr:clientData/>
  </xdr:oneCellAnchor>
  <xdr:oneCellAnchor>
    <xdr:from>
      <xdr:col>21</xdr:col>
      <xdr:colOff>224117</xdr:colOff>
      <xdr:row>17</xdr:row>
      <xdr:rowOff>22411</xdr:rowOff>
    </xdr:from>
    <xdr:ext cx="190499" cy="190499"/>
    <xdr:pic>
      <xdr:nvPicPr>
        <xdr:cNvPr id="47" name="Picture 46">
          <a:extLst>
            <a:ext uri="{FF2B5EF4-FFF2-40B4-BE49-F238E27FC236}">
              <a16:creationId xmlns:a16="http://schemas.microsoft.com/office/drawing/2014/main" id="{C37A677F-4F5D-4825-85FE-557D902314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51088" y="3485029"/>
          <a:ext cx="190499" cy="190499"/>
        </a:xfrm>
        <a:prstGeom prst="rect">
          <a:avLst/>
        </a:prstGeom>
      </xdr:spPr>
    </xdr:pic>
    <xdr:clientData/>
  </xdr:oneCellAnchor>
  <xdr:twoCellAnchor editAs="oneCell">
    <xdr:from>
      <xdr:col>25</xdr:col>
      <xdr:colOff>224119</xdr:colOff>
      <xdr:row>22</xdr:row>
      <xdr:rowOff>0</xdr:rowOff>
    </xdr:from>
    <xdr:to>
      <xdr:col>25</xdr:col>
      <xdr:colOff>414618</xdr:colOff>
      <xdr:row>22</xdr:row>
      <xdr:rowOff>190499</xdr:rowOff>
    </xdr:to>
    <xdr:pic>
      <xdr:nvPicPr>
        <xdr:cNvPr id="49" name="Picture 48">
          <a:extLst>
            <a:ext uri="{FF2B5EF4-FFF2-40B4-BE49-F238E27FC236}">
              <a16:creationId xmlns:a16="http://schemas.microsoft.com/office/drawing/2014/main" id="{D57B5764-9BFC-441C-973A-F22BEE45B9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21501" y="4471147"/>
          <a:ext cx="190499" cy="19049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634F2944-D85D-4233-A122-CDC93A185E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24AF82E9-339B-468C-9A01-43E646D4CB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D0135425-D421-4A3E-AF9F-AD23C81B37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991B0A8E-E58B-4309-9FDA-474CF3A415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5026F91C-1314-46C0-870B-6D3E79D86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8AABF506-20B3-4726-B608-C131787DF7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90C52F6B-8418-47A6-862C-E88B75363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BFC689D7-46D6-445D-9BF8-1AB9398F45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DF763E63-084D-4FE3-822F-4C02F58E2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1047C1B2-1B73-4040-BF24-9EF89D8073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F77A481B-B38D-47B8-B5B2-DEEBB63ADF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BAFF790B-ABF5-4723-A43E-0BE77E31E8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B6247CDD-1983-4504-BC1A-FA360E72F6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5E53B56C-1A69-427A-99F3-D86CBFF387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614A6815-E6CA-4007-B5D6-4CB62E857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CBEFAAB4-0339-4DAA-99F2-28241D6B09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8257A56D-57AA-49C8-92B7-28B7BB3083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E8D3CF23-8231-4FD3-A20A-097011F9F6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A1AEE030-A779-4DCC-8491-D843B05415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AE8F4EC4-FEFE-4FB7-BE07-66B9EC4B7C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04A93D4E-EA44-46DD-B25A-E4DA57936C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6AB1DDA6-AE1F-4F58-BC79-71805DA94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219231F4-6E4C-4970-B727-24F29515BF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337D6E0D-4083-4DA8-8F77-FC78E3FCC8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8</xdr:col>
      <xdr:colOff>997323</xdr:colOff>
      <xdr:row>25</xdr:row>
      <xdr:rowOff>0</xdr:rowOff>
    </xdr:to>
    <xdr:pic>
      <xdr:nvPicPr>
        <xdr:cNvPr id="26" name="Picture 25">
          <a:extLst>
            <a:ext uri="{FF2B5EF4-FFF2-40B4-BE49-F238E27FC236}">
              <a16:creationId xmlns:a16="http://schemas.microsoft.com/office/drawing/2014/main" id="{D2AEE3F0-3D3E-4968-AD81-085145140D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D85F32C9-2A1D-43C9-A393-E3A6AD21FC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03B5425B-9120-44A2-9BAE-A79C2877EA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5AF31A92-89D4-4119-B2B5-1C8DAEC69C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656FE537-156F-46FE-9617-0E002CC7F2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6C5ADE3B-D49A-4B4C-87A2-8C0A10C298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85F9DAB6-A27F-4E5F-820A-75E63BE1B3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905EE3B6-5CDB-48F9-9D08-72476E434B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D50CF90F-78DA-4612-BCBD-CA99D1763F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12BC6BB5-63A7-40B6-ADFB-815708718B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7C72B572-22AB-42B7-9853-F7647D7865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56E5EF2B-F682-4CF2-A7CA-E5BF634C57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A909E69D-3720-4253-B0A1-3A5E337EE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D2542DC5-5B6C-4DF1-AF5C-1C34590A67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B8D8E9D3-462C-4A73-A2EC-01AC6DC0BF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05B4276A-2669-4F37-8EB9-254DEBFDC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8C191251-B09A-44F0-8672-C891100F0F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A64308C9-EBE7-4DE6-B442-E26BBB80B2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6B6853E3-8C89-42D6-83EB-C209737295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C9D00C29-D714-479A-BD84-D38D468D85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D6523950-97F9-4F2D-800F-A84479B776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FD93B21F-0A7E-4DAA-B4F8-1622BC319D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A4470C6B-4496-42A0-A19D-D91DFE6921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74145C02-148F-4189-968F-03BF95F43D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57CA17CE-DFEB-4F6D-B5E2-1E1C8C3CAC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E99C867B-F661-4503-AC0F-1750776C52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0D9D8552-CE24-425A-AE09-91D9E90DF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E447D4C4-A45F-4092-837C-9C6AD4A1AF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1DE7082E-604B-481D-B0B0-0C6C5ADA51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11E70051-E44B-494E-A0D0-7047B2A1DF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4B86E201-5FBE-4534-B7F4-711B1FF391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59F163A6-495B-4801-B2A3-48A3B0D72D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B7967BF1-FB4C-40CE-941B-0FF018C780D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559D2A3E-9EEC-40CF-9FB8-BC41FE64FB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31D39B45-CDAF-4D9A-BA33-494DE64D9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EF7E2504-C6FF-4B69-9FF9-2993F0844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D05871F7-EB2E-4275-9376-68B3CE5937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8540AD0A-AF7C-430E-A612-FDC1FB300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B04170EB-625C-449F-B51F-9CE50CD00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EC70DFD5-9895-4DE3-A9B9-8AC5609ED7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3BB4A7A9-320A-4C76-8E6D-1661C430F1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C7CDA9EF-A265-4AC0-ADBF-13C153A5E5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276CF1F1-1E86-4D94-BCCF-107DD7E51B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8C6AACF2-A915-47B2-8B4B-0A6AF8B534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FB8685FB-8ACF-4C8F-9A14-98887CC688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9D10369C-1D64-41A7-8FAC-E37DDF5D8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FF0EC777-E490-4C0D-A781-FF8A53B25F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AB7532F5-6DF7-48BB-AAC3-2942739588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2B9F70CD-DECD-4411-9E31-659D8F50DE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B3BA3A24-5414-4AAA-A54F-EFC8F31E7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B5A5920E-2A0D-4F52-B173-65FE15237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228E3EC1-4377-479B-883F-D6FFE7D383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12024"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97F9A825-2E01-4545-922E-575DAEEE4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2FE844A0-7ED7-4C0D-AAD0-8466FCCDAE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F01C6104-286E-4F53-B216-F55249A987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F021B6B3-B7AA-487F-95B8-42A0D952A3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78408"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CE521A68-8189-426E-A2F6-7EA64F3FA1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C0760623-FCB4-4B92-A52D-A8650B39B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2AA150A1-A789-473E-9FE1-5F592C90F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BFFA2B44-6792-42D4-AC01-B22EE5BC09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DFD145F8-C311-48FF-96E9-2E9F7DCFA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B1E38F67-7119-40F8-970D-777A268162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D6FDD87E-600A-45EC-ACE3-4D1ACABD79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6A20EBC6-0BCE-4E76-9E2D-BFFF6A4E1F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FC5A4ABA-6EA3-4E56-812A-0EB440C11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FD7E950E-12AF-444E-89BF-2AA3096B2CF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E71C9658-3203-489F-AD00-6EFDBB2B5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EC0798FA-4A62-4F33-AF41-81241377E5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CC29AEF9-68CA-449C-B5AC-2E3DB86B92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F77758B5-0EFB-4F7D-941B-2186F05B21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94BFE8D5-A153-4230-AB6B-C3ADD259EB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2</xdr:colOff>
      <xdr:row>4</xdr:row>
      <xdr:rowOff>190498</xdr:rowOff>
    </xdr:to>
    <xdr:pic>
      <xdr:nvPicPr>
        <xdr:cNvPr id="15" name="Picture 14">
          <a:extLst>
            <a:ext uri="{FF2B5EF4-FFF2-40B4-BE49-F238E27FC236}">
              <a16:creationId xmlns:a16="http://schemas.microsoft.com/office/drawing/2014/main" id="{910211F7-6D02-4C9E-997E-3A8CF12EB2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6B573634-93EC-47A5-875E-7A09AEDD0C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27E91C62-4911-4949-8847-5C3AE57585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112058</xdr:colOff>
      <xdr:row>25</xdr:row>
      <xdr:rowOff>0</xdr:rowOff>
    </xdr:to>
    <xdr:pic>
      <xdr:nvPicPr>
        <xdr:cNvPr id="18" name="Picture 17">
          <a:extLst>
            <a:ext uri="{FF2B5EF4-FFF2-40B4-BE49-F238E27FC236}">
              <a16:creationId xmlns:a16="http://schemas.microsoft.com/office/drawing/2014/main" id="{F0448044-3D21-47E9-B2AE-E1FFE06624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0FF28692-4F07-4285-BCF5-8F7ECF0F58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DFAFA313-DFE7-4073-85BE-753670740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37540908-12C4-4764-9FCC-60B8F0F039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990A4661-84C1-4D98-BF6A-365E3E62F3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F900E46C-F775-4E9F-96A1-957248A55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989CFB32-94A3-46DB-A20C-E17FE24F5B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5385ED30-EF8A-42AE-B8B8-BCB761F0D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CB362CDA-E23D-42D0-A6B1-EF96A9B3C0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BD41F50A-92EC-4B11-A26E-5CDBF020F4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3D74DBD3-57C0-4C57-B964-61D48F4A79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92D001BF-743F-442E-91FA-EFEDD218B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F5310EF4-CAC4-49EA-9D35-E008E49B9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07C0AE78-FA21-4F5F-B150-A70A80D044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E90CC342-9620-45E5-BFC9-517C54E67F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C8CF77A3-D692-4B74-956F-07D71A756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96DD0F76-20E2-4A8C-B8B6-473E330F52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04460E07-0ECA-425F-8496-84F5861E89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7EDE53D7-9D52-4F84-8E3D-138A1CF130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869BDEFD-9636-44DE-BC45-F9A19458E7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BE93A0C2-5F21-4E1F-94D0-3022CBF179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1131706F-48A0-4F32-B9DC-97F62F89EE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423C8DAF-7CC2-44EE-BD49-EC4A5FF2BD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CC3D904A-7E94-4E1E-A74F-4641916B1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23473B0E-4208-494B-8E87-36C21E1C6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A0333FC0-F7DB-4265-AB72-D04330EB5D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7BA438F8-7952-486A-A185-D43077CAFA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3FAC57F4-2934-4F4E-8DDD-6E163FFB79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59BF2F90-93C4-4741-8D02-33E6EE93D2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2ECE065F-D7D9-4044-968C-2DBC7FB719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DC76898C-4DBA-4284-B35F-221010606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C37A336C-70B7-4429-91F4-A814360F35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8460C601-0D0E-422D-B387-928E1BE9D1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15C8EA8A-C977-442A-AE97-C082336D4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1</xdr:colOff>
      <xdr:row>4</xdr:row>
      <xdr:rowOff>190499</xdr:rowOff>
    </xdr:to>
    <xdr:pic>
      <xdr:nvPicPr>
        <xdr:cNvPr id="11" name="Picture 10">
          <a:extLst>
            <a:ext uri="{FF2B5EF4-FFF2-40B4-BE49-F238E27FC236}">
              <a16:creationId xmlns:a16="http://schemas.microsoft.com/office/drawing/2014/main" id="{DDBAAF1F-E466-4C31-A457-B8BF89B291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C0BB9450-BBFB-4958-BA93-3E956FEA3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A61B1E4F-6D9D-4D0E-AE59-4CB5191B6C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BD005BED-D49E-4410-AF7F-0923D8C449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13CEA5A7-B235-409B-B94A-023C096098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493E5A00-92DB-4367-B7EE-35FF60439F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4DE199CC-5314-45AF-852D-E2ABC5DC56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0DFBC5C0-34A8-42B9-81DB-9C43435E4C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B85D3146-51A3-45F3-AFBA-D648D64FE9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340BAFA2-606D-40D2-A43B-69F763B26E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7D72E68B-7D7A-4B03-82B3-AB8371151F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AAA855D7-8331-4B1F-947C-73025A5CB6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2EFF3A1B-38B8-4C64-AE87-629200376E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CB3CB888-C4B8-4DF2-A19D-20D5F3FBA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A25E11BC-F424-4111-96FE-C208CDA9B9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B04D24CF-1A12-4BCB-8074-5E3FBF754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B5EE858B-635A-4A21-9180-3F95BDEA41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4A71D162-CC14-468E-9430-F7D7991BF5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9BAB2CA9-B25F-453F-B9E6-A78A69A356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8B4CF925-A8FA-4C35-8FF8-26165B5318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5240C43A-207E-476E-986E-AA934F67A3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AE4C961E-672A-49BE-B19E-B8973F1421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A5073346-6464-4EE6-BEBB-C5B450CEB8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6D898BE9-BE35-4478-A64B-F915CF1A12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C5CAD3BF-4D13-4912-91CA-7E695A4984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AAC44362-7D26-4B98-8E0A-78187D54E6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D2A3B73A-080C-4A1A-9CE0-1A87F5F5A1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DFCA8022-062D-4843-8B53-4ABDC59474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7C1D3EF8-E318-49D0-8D0A-EB66E1F85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0C08F104-CB8B-4542-A116-1DEF118AD2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E31688A1-D484-4E4E-810B-34B54F0696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CDD95DB9-78EB-48E6-9099-E210DA3B2A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E2FD2023-9AE8-4D2A-84CE-159A31FD8D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2DD24F03-39AC-4B3F-A722-4EDAD51325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0FE2CD24-B5CB-4260-8B56-B96CEED51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1A977AC2-F1E2-4BBC-904B-7C56C11C72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880E0AD9-CA26-4C7F-969F-458615B2CB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952C85D6-FC1F-4BC7-9360-1DDD6DF8BD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20824569-5D17-492B-B5A1-246C23477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A2D15B3A-DEDD-4013-A579-BD0B61F45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FC3F209D-728F-4349-9146-0E726E742A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3182A195-091C-4731-8413-FF7AE93A6D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48FA6609-650C-4AE1-BA47-7371A09543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1E4EB02C-D1F8-4F4E-901E-D10019BD59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56DFB074-24E4-4CA5-B54B-147FEA2E0F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719A09DB-8531-4B66-A968-667E2135F9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14F4558B-E39A-4F72-96C4-59EBD8D117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60A9132E-5197-459F-A0C4-4A4ECB1352F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C3AA1DF8-6569-4F2E-A14E-F1E4AE34A0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CCA11C1E-71F8-4638-A46F-0D93060E5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54EF219F-F79E-483F-9F02-1043901460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2DCF1ACF-2933-47AC-BB4C-9224A3A100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60E07272-4810-4CEB-9CB3-59E96234FA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9A1F4D91-2DF4-472F-B662-87FF37C843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7DAF1A92-F389-471D-B52F-F53AEDA14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8EBEB137-6C72-4B14-B635-F5B2B0BFDC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F66F66F7-67D2-4E5C-A550-051EDC822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63D75482-B737-4168-8D36-93CE7616E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7F1645C1-7F91-48B4-AB21-5DB4CF5EB8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6390BA5B-C0DB-4C38-BEFC-744C07D69B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501EE757-DC1B-4C6A-88CF-8062DF3A39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C3D0CB70-7311-485F-8920-6636AC8D8F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430A638B-5411-4246-9592-2A3FEEB5C0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845283F9-2E1B-4DCE-8751-12FFF246E6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E5768FAB-80EC-4A0C-9C6A-D343606821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94A9C010-C23B-4D3A-B390-D6ABBCD070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2522622D-2DC1-4CF7-B357-89098842F2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54919923-EB15-40AD-95C4-45D823F8BD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595344E8-1508-44D7-8FAF-C2BE1159DE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241FD78E-ED9F-4483-85B3-7BE2285B3C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0B89FE85-1322-44F3-AF59-BC45FAFE13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4A7664FA-AF24-4CCF-9294-E7FDD7AA1F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9A5BAA59-C7CE-44EE-8004-D17DC16220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A5264B4D-2B32-41B4-9853-C1EFC65E9A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AF921755-8ABD-4F28-8898-5782C78691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915F78E9-D9E4-45E9-A564-8272FB687A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FC7D85D6-01DE-4519-946D-9B53C67E2E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DFD13746-8813-4772-8469-96B187B8BC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A7916340-9788-430A-B3EF-66E4D34B2E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D2DB365A-F629-40B2-8EAD-B261FE172E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F3B26E90-E104-455A-9265-F441FC894B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3776D1E0-CB94-4F2E-B4CB-00143920BE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CC608986-7FE8-459A-9E08-B4249828CE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8ACE331A-2263-4CA7-9824-92360B913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8F7CA902-F6B4-4812-ACC9-ABF109A7D7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2CA39258-4695-4761-910B-F8853F857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2</xdr:colOff>
      <xdr:row>4</xdr:row>
      <xdr:rowOff>190498</xdr:rowOff>
    </xdr:to>
    <xdr:pic>
      <xdr:nvPicPr>
        <xdr:cNvPr id="15" name="Picture 14">
          <a:extLst>
            <a:ext uri="{FF2B5EF4-FFF2-40B4-BE49-F238E27FC236}">
              <a16:creationId xmlns:a16="http://schemas.microsoft.com/office/drawing/2014/main" id="{FBA451BB-2768-49CD-AFAF-128AEAA224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A1692277-C90B-4E96-903E-D86F779312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06BCF513-3D50-44EE-9758-DBCA67355D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A6CF4DDA-B3D6-4D15-8188-ACF299F9CA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DE1C2D8E-0563-470C-824E-D810B4B672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F87A8E25-D480-472D-A3A7-89DFE3010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BBDCAA87-D2E8-4378-A175-09F9AB648F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47075E57-51D4-42CF-89FD-312193B1F0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351F926B-F045-476B-92E1-2A02968150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F7091D3A-26C5-4BA2-9A9A-F4EDF8E413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60AE45EF-7D2D-4822-9188-2806B2D178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653C39D0-F9F1-4EA6-A069-6AD1EF444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B7967F57-DA0E-4B27-A331-4951AF29A2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8499CBCD-E0F8-4F98-AF95-47CE2682A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8830C920-611A-468E-9B46-379A0BD895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9A0DFCCD-C7A7-4180-91C5-21B419097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B1F0C81F-D849-4926-8A8C-5FF7A57849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8D1820F5-20BF-45AE-BD07-DB2E92792A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582CA74A-557A-4AA8-88ED-6D445F47B3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C8B196BE-AD2F-4594-82E8-7A4D8173BB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B43B5237-30A2-4257-821C-CA74295785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87E05FD9-57E6-4FB7-BAA0-045AC91C27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12024"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A96619F4-E05F-4143-BDE7-1ADDF141B0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281367A1-6635-487F-B8BD-DCE305BBE5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21316C78-64CF-491C-A683-7E5B708B14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BA4DADDF-1B6F-4658-A499-FB5B3E9F6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78408"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1568DCF0-D103-450F-9B91-0DE3883603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7C4AFD31-7C78-4CC1-8208-48A168CA4F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EB55F043-3FFC-4264-A971-7A1D17F738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63888A82-CA8B-411E-B734-A4A914B94D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E8EE2FD5-F3A7-4C5B-9147-B1DE130828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7410ADF9-1911-450B-828E-42883B3B05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2BC16BF4-EE8F-4496-A2D8-E76BAE02F5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91DFED68-2946-4333-9E37-F6E887B13E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58C70D4E-67EB-47BB-94EF-B8A1C87ACC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36603EEA-6763-44B0-B0B2-0A47EA1801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616919C5-C583-4935-9B51-B93519A2BE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8D2BA482-BADC-494E-9147-20FCF9F0A9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5AFFA2E7-9FB8-4CD5-AFF9-9D03F6D59D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94B2A8A0-240E-45DB-931C-07212CF5A0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DAA3A8CD-A873-4EC0-BB85-89C5D751B7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6AE921C5-5FBC-4717-BF9A-FE0AB7EB12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F25C2EA8-405D-41E4-865F-C3EE93C760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6C032013-D978-4D32-B931-81DCE21932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E3A03C36-D89E-46C5-8F1F-815A05299E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87957D1C-6C0F-4074-A226-4C8A52C381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45B86090-7A1E-4A50-90A9-540D24D635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C5E5D8B5-B94C-4BA5-AE13-063B51BA23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F60766BF-1268-4464-8B76-3978B6BE72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5CE5CCFC-7BE8-4FF0-93E1-025344DFC9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86CF61C0-82F4-4ABC-9A8E-2D1F24640F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F43E5E9E-E118-4DBF-9A4E-142E8DAC6E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8</xdr:col>
      <xdr:colOff>997323</xdr:colOff>
      <xdr:row>25</xdr:row>
      <xdr:rowOff>0</xdr:rowOff>
    </xdr:to>
    <xdr:pic>
      <xdr:nvPicPr>
        <xdr:cNvPr id="26" name="Picture 25">
          <a:extLst>
            <a:ext uri="{FF2B5EF4-FFF2-40B4-BE49-F238E27FC236}">
              <a16:creationId xmlns:a16="http://schemas.microsoft.com/office/drawing/2014/main" id="{D4C33AEA-788A-47D6-8D39-4FB8303CA0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930BD4BF-9EE1-49E9-AE6C-2E0EE99F5A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7A1D39C0-181E-4A4E-92B3-5E28894DC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14D21903-B873-4487-8E3D-5C27A23554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F9359D27-C8D7-4450-AB5C-974F912677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E05FC94D-FDE8-4398-A4CE-C083CC253B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72B44505-FD20-4962-8295-61BEB4177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515B19E5-68F2-4383-8E31-D754183807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08241469-48BD-4C70-AF17-15F9348C4E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69D69FC1-BE23-43F8-B71A-1059256B1A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9391F9AB-7176-4145-973F-BA4498EAA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9E18F159-9B7F-4EC2-AC8A-136461DBED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AA55B201-6457-4667-BDA9-1C256A14A0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274FD13A-46A3-455D-B341-F66B7390B1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00F4A6B0-1D6E-4DE1-9FE5-B5E4E82370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79C10DF4-C53E-4579-9B4C-36C918E890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BCE11A9F-6279-4AFC-94D5-411D4679E8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E58B9351-F599-45CA-B6D1-F8EDB521BE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F1041FC3-B7A1-4B4B-978D-F60471DD1FC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EE5C140B-69C7-46DE-83FC-82FA71179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A2919406-70EE-4687-824F-A56A2E448C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B5AFF9C7-73A3-4A11-A1D6-95D0CD47C8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A14B4EFD-5933-4301-A218-86B466A8FD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3076E527-F5A6-4367-B105-668CA058B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3571A6DC-57FE-4D20-B6E8-DAE44914C2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B33D2396-102C-4924-BEDA-EDC801D60D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89352F84-9EF4-4E8C-B435-D6A490305B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534350C7-9C1B-43CC-8CE6-76BD8A362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B1FF6D2C-24F1-4C0D-831D-6DEEC6EC2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A6399636-3D4C-4E98-A834-FD9E45CF0A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047E0586-55C9-4A20-AA3F-CF3A2BAC8D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D33E4234-C2CC-4A94-854F-9201131F32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264448F7-FFB8-4804-89D8-EEE33633DF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112058</xdr:colOff>
      <xdr:row>25</xdr:row>
      <xdr:rowOff>0</xdr:rowOff>
    </xdr:to>
    <xdr:pic>
      <xdr:nvPicPr>
        <xdr:cNvPr id="18" name="Picture 17">
          <a:extLst>
            <a:ext uri="{FF2B5EF4-FFF2-40B4-BE49-F238E27FC236}">
              <a16:creationId xmlns:a16="http://schemas.microsoft.com/office/drawing/2014/main" id="{F6CE7561-1F8D-4578-8AAE-0EB5084A99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9D793294-C1E5-49B0-81D2-69DC0EBF3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86A5E464-266B-4620-B24A-303C4D428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4A488CA3-10F9-46AF-B622-2D716B300B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0B41B610-D381-4E46-82D8-D2B9ABD4AA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61BB17D6-6F77-4BDD-A0E5-8A12B1B14F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0401BD92-6D94-4A81-A08B-97E3B2678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8B095315-DD9A-4F55-9648-736C827385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52125355-6546-41E1-BE58-DFD1E47DCD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C70C2FFD-65CB-405B-A781-998746CCFB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DA3369FE-AE0B-4B6F-90B7-10184B7936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AF131F24-3DA8-458D-8217-F0D3B9B6C8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A23D6233-5DD3-41DB-8561-1BAE2AC0E1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07783886-EFE7-476B-B70F-1027F44AA3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7AB57DEC-DBA5-4E7E-8F8A-C8755E2DD3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A7A3E765-8208-4EE1-A00F-D469215AE8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91144146-ECB5-43A8-A32C-97AC4F8CD0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C55E1C47-A6E6-4C91-A6EE-840D7F2557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F0E9AE36-66C0-45C4-AF3E-EA7744CF56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12024"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44DFC8EF-2A50-43A5-ACF9-3D5CA6148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F8BD08D5-FC25-4149-A331-61129BA776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EA6F00C5-3482-4229-AEDA-564B4A9D66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2545D7CA-6CDD-4341-96F0-F8F89E0C0E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78408"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28F05BFD-0700-4186-84B1-1B659E5CD6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F586463F-BCFE-4876-AD06-4D5BD399FC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21238A77-1B7C-4C6C-86FB-30446557BA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31919B75-2BD1-476D-9F1F-C0C4A538D2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AF178D13-0B75-4713-B4A8-3FB6F28CF7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12F36C74-7DD9-463C-8125-08357854EF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DBA2D13E-3FCB-4054-94FB-3C2AAFF90C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10675E97-2CD7-4C66-AA7E-B2851D37F5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3AD8DF6C-0172-4444-868E-8A27D58D15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634907DA-E71E-4E3E-AEBE-036906F672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32B6E5C2-7206-488F-8613-81657F45EE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091CB017-656A-4CAE-8AFD-7B3824E318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4C4C95CE-A4C6-436D-9646-8EB36F80F2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ADF588D8-E6BE-4E63-8238-D929E6AD07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240CC13A-A496-47BC-B7E2-F9085C2CD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2</xdr:colOff>
      <xdr:row>4</xdr:row>
      <xdr:rowOff>190498</xdr:rowOff>
    </xdr:to>
    <xdr:pic>
      <xdr:nvPicPr>
        <xdr:cNvPr id="15" name="Picture 14">
          <a:extLst>
            <a:ext uri="{FF2B5EF4-FFF2-40B4-BE49-F238E27FC236}">
              <a16:creationId xmlns:a16="http://schemas.microsoft.com/office/drawing/2014/main" id="{A43F3432-18FB-47CC-A255-33ED951350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BACE335E-A08F-4922-AF9A-5DE73D5F9E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1F86E11B-3CC1-4D4C-A9D5-EC487560A5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112058</xdr:colOff>
      <xdr:row>25</xdr:row>
      <xdr:rowOff>0</xdr:rowOff>
    </xdr:to>
    <xdr:pic>
      <xdr:nvPicPr>
        <xdr:cNvPr id="18" name="Picture 17">
          <a:extLst>
            <a:ext uri="{FF2B5EF4-FFF2-40B4-BE49-F238E27FC236}">
              <a16:creationId xmlns:a16="http://schemas.microsoft.com/office/drawing/2014/main" id="{970D087E-9768-4F39-922F-B91230DE77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EA809F6E-38F8-4D36-9AEF-B196A83E9D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2783862B-FC00-4F67-9469-0B556BE972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8CE4D05D-7009-4334-ADA8-02E798030B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7DA72CF5-237F-46E6-B363-60288924E2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7AA873F8-B685-47AA-9E0F-F7B4B91655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BE01FB0F-3FA2-4E90-B5F3-6131BAEA37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32B7D3D5-2059-4A21-BF58-00DB7F5B1C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2FAC348F-2AB5-4053-87A8-AB3A367799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38076369-3336-4633-94CD-838A1CD5D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6EAC1AD8-E1ED-4D5C-921F-EA74686FF2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3BF45474-7A44-43C8-9546-29095C35CF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96901564-3A67-4F8F-BC51-26E4895D11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F17D1F42-B199-4BAB-AE93-BC5930C7FB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CBB2D2DF-302F-49BE-B064-07FD593831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1D9F10D3-96B8-4BE0-BA9E-B83BF47F06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57E206DA-808E-423A-82FA-F136073B9E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2A573A84-F725-486E-9894-F47F1FD902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D0C5888B-0492-47F7-8988-C6E99B40CD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12024"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BB6EA01A-93F9-4070-929D-B22AAD3754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3C4C55E7-47C9-4872-8173-0451693015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2A7398E8-7CF1-4EFA-8AFC-C23D756CE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D89D8263-DD3B-453A-88C0-7A4B0E06C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78408"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3BFB95C1-C09B-46C9-B72C-3A0451FF2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9EBB31F8-0FCD-4C0A-BAA2-BDE680FB9E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B71CBF8F-A60E-426E-87BC-159B1743E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E0F4ACA5-061A-4B8F-AB43-504607E2EE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FBEF5E14-A49D-4045-A7D5-AD3CDDAD56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1E832458-04A5-4E5D-BA3F-B13FF792C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A54F0A23-9339-45E9-A3E2-2578F13F06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EB612D9E-265F-4165-8FFF-7794112681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6E87604C-9EAB-4E91-AEEC-49AB2E1915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07DC6D67-6C51-4B1A-89C3-4F6758FF2D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C31CB66D-E20D-4406-8904-57483B504C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6C0573E5-D703-4DC2-9C3E-680372BECB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73B692E5-D34D-48AA-ACF7-00DC8307EE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64DD3F9C-85BD-4CFD-9BCC-2DA6E153DD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29AE61F1-E5AF-490C-917E-12E9AD679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B837D3DF-28F7-4275-A07C-6F1C0558B2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2A0CEF4E-629B-430C-A46A-B8A954F22D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FE01EC0E-F24C-442E-8643-2797CF6DA8B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1D0714CD-DA5F-4B39-B818-34BFCCEF21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4947FC64-EE81-449F-B7C7-49B8AAAB1A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AFF4B425-4B67-4C89-9CF3-BB9D45F533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F0AECFB0-FDB2-498F-B793-758A8483C2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2EBFEAE8-4735-41D5-BB00-8D04F9177A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9ED1A44D-613A-4BA4-87C8-225405EDCC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0ABA6C07-1DBA-478A-B2C9-356DF188FB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4FC3AB97-3059-4D52-93E2-EDCB5C7649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BD1D9175-C696-4B84-8BE7-FC88A2F44A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5F3CDC9E-B5A3-4895-8F1A-CFB7C1BAC0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86B23432-BB9C-47FC-BBBB-334EEFB52A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A67D0186-43CF-4323-93AF-5430B923F6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3050FDF9-2039-4868-B929-3F11ACF491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330D671F-752D-4DA9-A525-2803376903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0E3D47A4-58CE-417A-B087-66E6A6E6C4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E3405183-D89E-42A0-AAFB-E615EFF574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B5B36FBB-F0C4-4F81-9C4F-718C5CEE52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394C3DAC-A595-4636-AD0F-D49530B5E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971C81AF-093D-4A04-91B2-0460E1A7B8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9CC130D7-A251-4886-A953-C58287CDC0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C51FBA5B-53F4-4016-B030-A3821F4667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E3B58C5B-AA2F-499A-8405-7A95F12197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92B81EFA-137F-4FCF-8AB4-7DCBD846BA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413D23C1-9C2C-42FB-856A-BDCA001B47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C248B132-4058-464F-9027-CDC88FDFE0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0D88D782-0267-435F-A7E5-F40680D582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6782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4C8D32DB-2BE9-455F-8B63-85A787CDB6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53382"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C8850820-7FA6-4B60-9E63-FC0108F695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8499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D043E9B7-6D7F-4848-A04C-DFFB8CEF1C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9160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D1B32806-0A8D-4BBC-96FA-F790A5B2D7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1116107"/>
          <a:ext cx="190499" cy="188818"/>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A9CA1298-4418-464D-A811-099E64965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9272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97B2269C-21C6-4C04-BFE5-29648014CEF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902074"/>
          <a:ext cx="190499" cy="188819"/>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3D33E4C7-5125-424F-B42D-EA3610B52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8594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5D3CA2F1-8356-45FB-A8D3-59DCD43A0E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9160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32AA5D3E-EA63-4064-80E7-F201EB9BA4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11049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A07AAAEC-865C-42A0-BE61-12B2EF7E92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9160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97090921-5A3C-41A0-AEFB-052157C789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11049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A3E351D7-79BD-4DF9-8C49-B71E92037B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848226"/>
          <a:ext cx="190499" cy="190499"/>
        </a:xfrm>
        <a:prstGeom prst="rect">
          <a:avLst/>
        </a:prstGeom>
      </xdr:spPr>
    </xdr:pic>
    <xdr:clientData/>
  </xdr:twoCellAnchor>
  <xdr:twoCellAnchor editAs="oneCell">
    <xdr:from>
      <xdr:col>26</xdr:col>
      <xdr:colOff>515473</xdr:colOff>
      <xdr:row>3</xdr:row>
      <xdr:rowOff>201705</xdr:rowOff>
    </xdr:from>
    <xdr:to>
      <xdr:col>27</xdr:col>
      <xdr:colOff>2</xdr:colOff>
      <xdr:row>4</xdr:row>
      <xdr:rowOff>190498</xdr:rowOff>
    </xdr:to>
    <xdr:pic>
      <xdr:nvPicPr>
        <xdr:cNvPr id="15" name="Picture 14">
          <a:extLst>
            <a:ext uri="{FF2B5EF4-FFF2-40B4-BE49-F238E27FC236}">
              <a16:creationId xmlns:a16="http://schemas.microsoft.com/office/drawing/2014/main" id="{DF264A54-03A5-42DD-9135-6ABF7166C2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11065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D9FD168B-5D9F-4B9B-A507-DD6125FE6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8482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FA81C08D-925E-4035-A151-FE248C4001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916080"/>
          <a:ext cx="190499" cy="190499"/>
        </a:xfrm>
        <a:prstGeom prst="rect">
          <a:avLst/>
        </a:prstGeom>
      </xdr:spPr>
    </xdr:pic>
    <xdr:clientData/>
  </xdr:twoCellAnchor>
  <xdr:twoCellAnchor editAs="oneCell">
    <xdr:from>
      <xdr:col>6</xdr:col>
      <xdr:colOff>739589</xdr:colOff>
      <xdr:row>24</xdr:row>
      <xdr:rowOff>11207</xdr:rowOff>
    </xdr:from>
    <xdr:to>
      <xdr:col>7</xdr:col>
      <xdr:colOff>112058</xdr:colOff>
      <xdr:row>25</xdr:row>
      <xdr:rowOff>0</xdr:rowOff>
    </xdr:to>
    <xdr:pic>
      <xdr:nvPicPr>
        <xdr:cNvPr id="18" name="Picture 17">
          <a:extLst>
            <a:ext uri="{FF2B5EF4-FFF2-40B4-BE49-F238E27FC236}">
              <a16:creationId xmlns:a16="http://schemas.microsoft.com/office/drawing/2014/main" id="{18864F9A-B3DC-47A6-B774-70D31796C8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50594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CB1FBE41-7870-4E16-AFA6-E0EEE26186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11049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F511A77C-C08B-40C3-88AA-CA3DB3119B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9160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1B44D79E-578A-4B06-A2D2-FE20A25704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4275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41D36D55-AB84-42FF-929E-EFD22D8276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9160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95DF2A65-2505-4749-BB66-0F45B197FB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11161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84DC3093-D9D0-4C50-A5BA-614884FE87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11049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0FB615A1-0E64-44E0-B32D-8C76137D63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32575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E8C4025C-A327-41A4-A690-71D45ED6A3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50594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BCB13D79-B762-4F50-8BA2-EE8867403B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448425"/>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30" name="Picture 29">
          <a:extLst>
            <a:ext uri="{FF2B5EF4-FFF2-40B4-BE49-F238E27FC236}">
              <a16:creationId xmlns:a16="http://schemas.microsoft.com/office/drawing/2014/main" id="{21B10CEE-27B5-46E9-8E1E-726D197E99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31049" y="6659656"/>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0A007D08-E345-4681-A811-7696F23716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42481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48CA0D16-7BB4-424D-84D9-C51D961393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8481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4D6EAD44-5322-4580-A75A-1214EC3ED2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32575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E2EE7677-7697-4C55-A053-35FE10AA6C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32592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207797EC-62EE-44AA-B8BA-C74470A4A4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32642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3BF4D969-76D8-4F70-B3B2-7F8FD139C9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32575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205A8689-0ADC-40F1-B707-CFAD6D215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32575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375ACECA-18E2-4CB5-91F6-42B952A7D9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412" y="13760824"/>
          <a:ext cx="190499" cy="190499"/>
        </a:xfrm>
        <a:prstGeom prst="rect">
          <a:avLst/>
        </a:prstGeom>
      </xdr:spPr>
    </xdr:pic>
    <xdr:clientData/>
  </xdr:twoCellAnchor>
  <xdr:oneCellAnchor>
    <xdr:from>
      <xdr:col>23</xdr:col>
      <xdr:colOff>683559</xdr:colOff>
      <xdr:row>32</xdr:row>
      <xdr:rowOff>11206</xdr:rowOff>
    </xdr:from>
    <xdr:ext cx="190499" cy="190499"/>
    <xdr:pic>
      <xdr:nvPicPr>
        <xdr:cNvPr id="42" name="Picture 41">
          <a:extLst>
            <a:ext uri="{FF2B5EF4-FFF2-40B4-BE49-F238E27FC236}">
              <a16:creationId xmlns:a16="http://schemas.microsoft.com/office/drawing/2014/main" id="{7F92D51C-84EA-4AE5-98D4-0A58755FCD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15647" y="6398559"/>
          <a:ext cx="190499" cy="190499"/>
        </a:xfrm>
        <a:prstGeom prst="rect">
          <a:avLst/>
        </a:prstGeom>
      </xdr:spPr>
    </xdr:pic>
    <xdr:clientData/>
  </xdr:oneCellAnchor>
  <xdr:oneCellAnchor>
    <xdr:from>
      <xdr:col>22</xdr:col>
      <xdr:colOff>537882</xdr:colOff>
      <xdr:row>59</xdr:row>
      <xdr:rowOff>0</xdr:rowOff>
    </xdr:from>
    <xdr:ext cx="190499" cy="190499"/>
    <xdr:pic>
      <xdr:nvPicPr>
        <xdr:cNvPr id="45" name="Picture 44">
          <a:extLst>
            <a:ext uri="{FF2B5EF4-FFF2-40B4-BE49-F238E27FC236}">
              <a16:creationId xmlns:a16="http://schemas.microsoft.com/office/drawing/2014/main" id="{6A276401-7CEC-4686-94BC-50FEC6F9DA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8872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6" name="Picture 45">
          <a:extLst>
            <a:ext uri="{FF2B5EF4-FFF2-40B4-BE49-F238E27FC236}">
              <a16:creationId xmlns:a16="http://schemas.microsoft.com/office/drawing/2014/main" id="{57637F68-9ACA-4893-B228-C42BBC16F9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2288931"/>
          <a:ext cx="190499" cy="190499"/>
        </a:xfrm>
        <a:prstGeom prst="rect">
          <a:avLst/>
        </a:prstGeom>
      </xdr:spPr>
    </xdr:pic>
    <xdr:clientData/>
  </xdr:oneCellAnchor>
  <xdr:oneCellAnchor>
    <xdr:from>
      <xdr:col>25</xdr:col>
      <xdr:colOff>537883</xdr:colOff>
      <xdr:row>61</xdr:row>
      <xdr:rowOff>-1</xdr:rowOff>
    </xdr:from>
    <xdr:ext cx="190499" cy="190499"/>
    <xdr:pic>
      <xdr:nvPicPr>
        <xdr:cNvPr id="47" name="Picture 46">
          <a:extLst>
            <a:ext uri="{FF2B5EF4-FFF2-40B4-BE49-F238E27FC236}">
              <a16:creationId xmlns:a16="http://schemas.microsoft.com/office/drawing/2014/main" id="{12594872-0000-4587-A4DA-11F87CFBA5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22777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3" name="Picture 42">
          <a:extLst>
            <a:ext uri="{FF2B5EF4-FFF2-40B4-BE49-F238E27FC236}">
              <a16:creationId xmlns:a16="http://schemas.microsoft.com/office/drawing/2014/main" id="{692433C3-09F7-444F-B1CA-7367FDED5F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4" name="Picture 43">
          <a:extLst>
            <a:ext uri="{FF2B5EF4-FFF2-40B4-BE49-F238E27FC236}">
              <a16:creationId xmlns:a16="http://schemas.microsoft.com/office/drawing/2014/main" id="{F19EAA47-5A80-46FB-9847-1FDFC4C5F7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538D7A38-2782-409A-AA40-B51D340B8D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56FA65A7-5E84-40DA-A280-E129087100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E0825E7F-E622-46B8-9650-7DBD8E7175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9F77B41F-C21B-46F0-B37F-C611E283D3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ECDC9200-886E-4B5C-BC60-EEAED71D6A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EAB92A0D-59B6-44CB-B269-93A4EBED28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045F802A-6ADE-43EA-95A2-02129EFE1C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D48FB1F6-2ADD-4D87-B68B-C850800B23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76C100E9-F614-4FDB-8D75-E0EB5D73BC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3D621079-B5BC-44B9-841D-26D32AA001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2FAD5554-A8A3-4A62-9781-CD0A21622A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CD0109B3-9A21-43FA-BB6A-97FD55F5E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80EDFA6D-EC4D-4A3B-AF6E-9247B9BFAE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2590769E-E2F8-4F46-A2DA-3C61C479BD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8999D777-2886-4628-A6EF-441F8D0774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312E5CA9-E3D7-4ADC-97A5-C8BC867CDD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C808099D-8035-4EF4-836A-5C52F90E05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42ABBD6A-10DA-460C-A11D-9E7BBA044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784CFBCC-EE9C-4B9B-9EE8-9A1E105954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BD517BCE-7E75-4738-957B-FE4758C46F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AE82FE34-61DB-42E1-A800-79DFBDF880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C8B066AE-7879-48E5-A46D-A052711CF8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880A7E16-CC80-4F39-929E-1A91184553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443B75D6-71DB-4521-88A1-876F55D1D8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F94DEE19-7D0C-48BD-9694-F90A29102F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AE1ABD85-8B37-4539-9F2C-777107A352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7CB431C1-001A-49D6-9B22-67ECF661D3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A2E04035-CBFC-4BDE-B6B8-0D795653A8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26AA2A24-44D7-4D67-9BEF-07986EE9D4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25BCB655-77FB-4693-8EE3-0E675AA9D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640FB61C-4CAE-4968-BC5F-C648515FF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AD3FB776-D07F-4FC5-AA36-D7064585C8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C2E349F3-9678-4AB2-92CC-44470E1F7B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3D1C899D-4ABB-4FC0-8EFE-96E54DAFB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79862C2D-42D0-4781-B5B6-98F4B49F87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9FA45CE1-9241-48F2-909A-009A4B52C2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BA9F7B5E-23B4-4636-81C7-0939E4E912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710BF0FE-774F-4083-B83D-68CC04FCA7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C50710F5-3039-4E48-AE30-A02E4EAAD3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372C3C04-33C7-498D-A93B-F2FEEA852E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140DCB91-38AE-4AD3-A745-17A0B3A1E99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10</xdr:col>
      <xdr:colOff>790575</xdr:colOff>
      <xdr:row>22</xdr:row>
      <xdr:rowOff>9525</xdr:rowOff>
    </xdr:from>
    <xdr:ext cx="190499" cy="190499"/>
    <xdr:pic>
      <xdr:nvPicPr>
        <xdr:cNvPr id="2" name="Picture 1">
          <a:extLst>
            <a:ext uri="{FF2B5EF4-FFF2-40B4-BE49-F238E27FC236}">
              <a16:creationId xmlns:a16="http://schemas.microsoft.com/office/drawing/2014/main" id="{148DB617-C0CD-467B-B96F-F647CAF46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4029075"/>
          <a:ext cx="190499" cy="190499"/>
        </a:xfrm>
        <a:prstGeom prst="rect">
          <a:avLst/>
        </a:prstGeom>
      </xdr:spPr>
    </xdr:pic>
    <xdr:clientData/>
  </xdr:oneCellAnchor>
  <xdr:oneCellAnchor>
    <xdr:from>
      <xdr:col>3</xdr:col>
      <xdr:colOff>609600</xdr:colOff>
      <xdr:row>37</xdr:row>
      <xdr:rowOff>9525</xdr:rowOff>
    </xdr:from>
    <xdr:ext cx="190499" cy="190499"/>
    <xdr:pic>
      <xdr:nvPicPr>
        <xdr:cNvPr id="3" name="Picture 2">
          <a:extLst>
            <a:ext uri="{FF2B5EF4-FFF2-40B4-BE49-F238E27FC236}">
              <a16:creationId xmlns:a16="http://schemas.microsoft.com/office/drawing/2014/main" id="{088B6480-BF51-41F7-A29D-F6237863EB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6905625"/>
          <a:ext cx="190499" cy="190499"/>
        </a:xfrm>
        <a:prstGeom prst="rect">
          <a:avLst/>
        </a:prstGeom>
      </xdr:spPr>
    </xdr:pic>
    <xdr:clientData/>
  </xdr:oneCellAnchor>
  <xdr:oneCellAnchor>
    <xdr:from>
      <xdr:col>9</xdr:col>
      <xdr:colOff>95250</xdr:colOff>
      <xdr:row>11</xdr:row>
      <xdr:rowOff>0</xdr:rowOff>
    </xdr:from>
    <xdr:ext cx="190499" cy="190499"/>
    <xdr:pic>
      <xdr:nvPicPr>
        <xdr:cNvPr id="8" name="Picture 7">
          <a:extLst>
            <a:ext uri="{FF2B5EF4-FFF2-40B4-BE49-F238E27FC236}">
              <a16:creationId xmlns:a16="http://schemas.microsoft.com/office/drawing/2014/main" id="{FF693E76-026F-4D4A-8907-840183F26E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8825" y="1924050"/>
          <a:ext cx="190499" cy="190499"/>
        </a:xfrm>
        <a:prstGeom prst="rect">
          <a:avLst/>
        </a:prstGeom>
      </xdr:spPr>
    </xdr:pic>
    <xdr:clientData/>
  </xdr:oneCellAnchor>
  <xdr:oneCellAnchor>
    <xdr:from>
      <xdr:col>9</xdr:col>
      <xdr:colOff>381000</xdr:colOff>
      <xdr:row>12</xdr:row>
      <xdr:rowOff>0</xdr:rowOff>
    </xdr:from>
    <xdr:ext cx="190499" cy="190499"/>
    <xdr:pic>
      <xdr:nvPicPr>
        <xdr:cNvPr id="9" name="Picture 8">
          <a:extLst>
            <a:ext uri="{FF2B5EF4-FFF2-40B4-BE49-F238E27FC236}">
              <a16:creationId xmlns:a16="http://schemas.microsoft.com/office/drawing/2014/main" id="{B73A5183-466D-410D-9D36-1786B3112B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4575" y="2114550"/>
          <a:ext cx="190499" cy="190499"/>
        </a:xfrm>
        <a:prstGeom prst="rect">
          <a:avLst/>
        </a:prstGeom>
      </xdr:spPr>
    </xdr:pic>
    <xdr:clientData/>
  </xdr:oneCellAnchor>
  <xdr:oneCellAnchor>
    <xdr:from>
      <xdr:col>10</xdr:col>
      <xdr:colOff>819150</xdr:colOff>
      <xdr:row>38</xdr:row>
      <xdr:rowOff>9525</xdr:rowOff>
    </xdr:from>
    <xdr:ext cx="190499" cy="190499"/>
    <xdr:pic>
      <xdr:nvPicPr>
        <xdr:cNvPr id="10" name="Picture 9">
          <a:extLst>
            <a:ext uri="{FF2B5EF4-FFF2-40B4-BE49-F238E27FC236}">
              <a16:creationId xmlns:a16="http://schemas.microsoft.com/office/drawing/2014/main" id="{2ED6126E-32F7-4F7B-B418-C67FE71E76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7096125"/>
          <a:ext cx="190499" cy="190499"/>
        </a:xfrm>
        <a:prstGeom prst="rect">
          <a:avLst/>
        </a:prstGeom>
      </xdr:spPr>
    </xdr:pic>
    <xdr:clientData/>
  </xdr:oneCellAnchor>
  <xdr:oneCellAnchor>
    <xdr:from>
      <xdr:col>10</xdr:col>
      <xdr:colOff>800100</xdr:colOff>
      <xdr:row>27</xdr:row>
      <xdr:rowOff>9525</xdr:rowOff>
    </xdr:from>
    <xdr:ext cx="190499" cy="190499"/>
    <xdr:pic>
      <xdr:nvPicPr>
        <xdr:cNvPr id="11" name="Picture 10">
          <a:extLst>
            <a:ext uri="{FF2B5EF4-FFF2-40B4-BE49-F238E27FC236}">
              <a16:creationId xmlns:a16="http://schemas.microsoft.com/office/drawing/2014/main" id="{0EE8C790-273A-4E1E-9514-27E27EEF10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3275" y="4981575"/>
          <a:ext cx="190499" cy="190499"/>
        </a:xfrm>
        <a:prstGeom prst="rect">
          <a:avLst/>
        </a:prstGeom>
      </xdr:spPr>
    </xdr:pic>
    <xdr:clientData/>
  </xdr:oneCellAnchor>
  <xdr:oneCellAnchor>
    <xdr:from>
      <xdr:col>10</xdr:col>
      <xdr:colOff>790575</xdr:colOff>
      <xdr:row>25</xdr:row>
      <xdr:rowOff>180975</xdr:rowOff>
    </xdr:from>
    <xdr:ext cx="190499" cy="190499"/>
    <xdr:pic>
      <xdr:nvPicPr>
        <xdr:cNvPr id="12" name="Picture 11">
          <a:extLst>
            <a:ext uri="{FF2B5EF4-FFF2-40B4-BE49-F238E27FC236}">
              <a16:creationId xmlns:a16="http://schemas.microsoft.com/office/drawing/2014/main" id="{E9653259-B6D9-4FD1-8F1F-AF84D7C874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750" y="4772025"/>
          <a:ext cx="190499" cy="190499"/>
        </a:xfrm>
        <a:prstGeom prst="rect">
          <a:avLst/>
        </a:prstGeom>
      </xdr:spPr>
    </xdr:pic>
    <xdr:clientData/>
  </xdr:oneCellAnchor>
  <xdr:oneCellAnchor>
    <xdr:from>
      <xdr:col>10</xdr:col>
      <xdr:colOff>781050</xdr:colOff>
      <xdr:row>31</xdr:row>
      <xdr:rowOff>9525</xdr:rowOff>
    </xdr:from>
    <xdr:ext cx="190499" cy="190499"/>
    <xdr:pic>
      <xdr:nvPicPr>
        <xdr:cNvPr id="14" name="Picture 13">
          <a:extLst>
            <a:ext uri="{FF2B5EF4-FFF2-40B4-BE49-F238E27FC236}">
              <a16:creationId xmlns:a16="http://schemas.microsoft.com/office/drawing/2014/main" id="{B45CC9A0-ECE5-4ACF-8E55-4BBF7D6051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34225" y="5943600"/>
          <a:ext cx="190499" cy="190499"/>
        </a:xfrm>
        <a:prstGeom prst="rect">
          <a:avLst/>
        </a:prstGeom>
      </xdr:spPr>
    </xdr:pic>
    <xdr:clientData/>
  </xdr:oneCellAnchor>
  <xdr:oneCellAnchor>
    <xdr:from>
      <xdr:col>10</xdr:col>
      <xdr:colOff>819150</xdr:colOff>
      <xdr:row>39</xdr:row>
      <xdr:rowOff>9525</xdr:rowOff>
    </xdr:from>
    <xdr:ext cx="190499" cy="190499"/>
    <xdr:pic>
      <xdr:nvPicPr>
        <xdr:cNvPr id="13" name="Picture 12">
          <a:extLst>
            <a:ext uri="{FF2B5EF4-FFF2-40B4-BE49-F238E27FC236}">
              <a16:creationId xmlns:a16="http://schemas.microsoft.com/office/drawing/2014/main" id="{5A4E0C73-6D48-477D-9BA1-E124F462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7096125"/>
          <a:ext cx="190499" cy="190499"/>
        </a:xfrm>
        <a:prstGeom prst="rect">
          <a:avLst/>
        </a:prstGeom>
      </xdr:spPr>
    </xdr:pic>
    <xdr:clientData/>
  </xdr:oneCellAnchor>
  <xdr:oneCellAnchor>
    <xdr:from>
      <xdr:col>10</xdr:col>
      <xdr:colOff>819150</xdr:colOff>
      <xdr:row>39</xdr:row>
      <xdr:rowOff>9525</xdr:rowOff>
    </xdr:from>
    <xdr:ext cx="190499" cy="190499"/>
    <xdr:pic>
      <xdr:nvPicPr>
        <xdr:cNvPr id="16" name="Picture 15">
          <a:extLst>
            <a:ext uri="{FF2B5EF4-FFF2-40B4-BE49-F238E27FC236}">
              <a16:creationId xmlns:a16="http://schemas.microsoft.com/office/drawing/2014/main" id="{BC487850-C707-4EFC-9B1F-450C1CBB9F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7286625"/>
          <a:ext cx="190499" cy="190499"/>
        </a:xfrm>
        <a:prstGeom prst="rect">
          <a:avLst/>
        </a:prstGeom>
      </xdr:spPr>
    </xdr:pic>
    <xdr:clientData/>
  </xdr:oneCellAnchor>
  <xdr:oneCellAnchor>
    <xdr:from>
      <xdr:col>10</xdr:col>
      <xdr:colOff>819150</xdr:colOff>
      <xdr:row>40</xdr:row>
      <xdr:rowOff>9525</xdr:rowOff>
    </xdr:from>
    <xdr:ext cx="190499" cy="190499"/>
    <xdr:pic>
      <xdr:nvPicPr>
        <xdr:cNvPr id="17" name="Picture 16">
          <a:extLst>
            <a:ext uri="{FF2B5EF4-FFF2-40B4-BE49-F238E27FC236}">
              <a16:creationId xmlns:a16="http://schemas.microsoft.com/office/drawing/2014/main" id="{5B9D33F8-A021-4357-959D-FD9D425003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72325" y="7477125"/>
          <a:ext cx="190499" cy="190499"/>
        </a:xfrm>
        <a:prstGeom prst="rect">
          <a:avLst/>
        </a:prstGeom>
      </xdr:spPr>
    </xdr:pic>
    <xdr:clientData/>
  </xdr:oneCellAnchor>
  <xdr:oneCellAnchor>
    <xdr:from>
      <xdr:col>10</xdr:col>
      <xdr:colOff>819150</xdr:colOff>
      <xdr:row>40</xdr:row>
      <xdr:rowOff>9525</xdr:rowOff>
    </xdr:from>
    <xdr:ext cx="190499" cy="190499"/>
    <xdr:pic>
      <xdr:nvPicPr>
        <xdr:cNvPr id="18" name="Picture 17">
          <a:extLst>
            <a:ext uri="{FF2B5EF4-FFF2-40B4-BE49-F238E27FC236}">
              <a16:creationId xmlns:a16="http://schemas.microsoft.com/office/drawing/2014/main" id="{07CD35AD-5E7C-4C62-AB64-FD12A984FD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8801100"/>
          <a:ext cx="190499" cy="190499"/>
        </a:xfrm>
        <a:prstGeom prst="rect">
          <a:avLst/>
        </a:prstGeom>
      </xdr:spPr>
    </xdr:pic>
    <xdr:clientData/>
  </xdr:oneCellAnchor>
  <xdr:oneCellAnchor>
    <xdr:from>
      <xdr:col>10</xdr:col>
      <xdr:colOff>819150</xdr:colOff>
      <xdr:row>40</xdr:row>
      <xdr:rowOff>9525</xdr:rowOff>
    </xdr:from>
    <xdr:ext cx="190499" cy="190499"/>
    <xdr:pic>
      <xdr:nvPicPr>
        <xdr:cNvPr id="19" name="Picture 18">
          <a:extLst>
            <a:ext uri="{FF2B5EF4-FFF2-40B4-BE49-F238E27FC236}">
              <a16:creationId xmlns:a16="http://schemas.microsoft.com/office/drawing/2014/main" id="{04770824-3354-4D26-8329-AF96827FE6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1350" y="8801100"/>
          <a:ext cx="190499" cy="190499"/>
        </a:xfrm>
        <a:prstGeom prst="rect">
          <a:avLst/>
        </a:prstGeom>
      </xdr:spPr>
    </xdr:pic>
    <xdr:clientData/>
  </xdr:oneCellAnchor>
  <xdr:oneCellAnchor>
    <xdr:from>
      <xdr:col>10</xdr:col>
      <xdr:colOff>923925</xdr:colOff>
      <xdr:row>41</xdr:row>
      <xdr:rowOff>0</xdr:rowOff>
    </xdr:from>
    <xdr:ext cx="190499" cy="190499"/>
    <xdr:pic>
      <xdr:nvPicPr>
        <xdr:cNvPr id="20" name="Picture 19">
          <a:extLst>
            <a:ext uri="{FF2B5EF4-FFF2-40B4-BE49-F238E27FC236}">
              <a16:creationId xmlns:a16="http://schemas.microsoft.com/office/drawing/2014/main" id="{966B67FA-98D4-496D-A7B3-4BD015CBEA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6125" y="8982075"/>
          <a:ext cx="190499" cy="190499"/>
        </a:xfrm>
        <a:prstGeom prst="rect">
          <a:avLst/>
        </a:prstGeom>
      </xdr:spPr>
    </xdr:pic>
    <xdr:clientData/>
  </xdr:oneCellAnchor>
  <xdr:oneCellAnchor>
    <xdr:from>
      <xdr:col>10</xdr:col>
      <xdr:colOff>733425</xdr:colOff>
      <xdr:row>9</xdr:row>
      <xdr:rowOff>9525</xdr:rowOff>
    </xdr:from>
    <xdr:ext cx="190499" cy="190499"/>
    <xdr:pic>
      <xdr:nvPicPr>
        <xdr:cNvPr id="21" name="Picture 20">
          <a:extLst>
            <a:ext uri="{FF2B5EF4-FFF2-40B4-BE49-F238E27FC236}">
              <a16:creationId xmlns:a16="http://schemas.microsoft.com/office/drawing/2014/main" id="{6D2C9846-485B-4ABC-A7F9-19839D55CF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86600" y="1743075"/>
          <a:ext cx="190499" cy="19049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CB57B274-9690-404F-B56A-6DBF8289B6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C34DA21C-8CA3-4E3A-B38F-DE3A419D3DA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8C8B5465-F054-43A5-8746-F85E46E5CA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AB0490AC-10A2-4360-AD84-D8ED34831D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17D0C47C-70E4-4B37-A434-C1C62D4864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17A038C4-12CA-416C-8DFE-4A69A4B5AC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16629776-1CE2-4023-AFE9-A005763BC4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1E39393A-CC78-4F55-8889-5B2A6B165E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D1B9C7EF-AC82-4836-A38B-58416B73C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003A15EB-9439-4F15-94D9-436C7EA5F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71816BA2-A643-4AAA-B970-5272369228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FE54D620-BD26-4909-858C-4B0E431768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BD275AFF-723B-471D-9DD0-B7B3BEE6E5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2</xdr:colOff>
      <xdr:row>4</xdr:row>
      <xdr:rowOff>190498</xdr:rowOff>
    </xdr:to>
    <xdr:pic>
      <xdr:nvPicPr>
        <xdr:cNvPr id="15" name="Picture 14">
          <a:extLst>
            <a:ext uri="{FF2B5EF4-FFF2-40B4-BE49-F238E27FC236}">
              <a16:creationId xmlns:a16="http://schemas.microsoft.com/office/drawing/2014/main" id="{592D1CD9-F646-4931-8265-3BBFD0C5DA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0E2F6A16-9E0A-42BB-8A3C-65F7F1D53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0867F25C-B3D8-423F-A565-1168C27648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112058</xdr:colOff>
      <xdr:row>25</xdr:row>
      <xdr:rowOff>0</xdr:rowOff>
    </xdr:to>
    <xdr:pic>
      <xdr:nvPicPr>
        <xdr:cNvPr id="18" name="Picture 17">
          <a:extLst>
            <a:ext uri="{FF2B5EF4-FFF2-40B4-BE49-F238E27FC236}">
              <a16:creationId xmlns:a16="http://schemas.microsoft.com/office/drawing/2014/main" id="{4959C5D2-FEE3-4645-B2B3-C44D0F1367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D91687EA-9257-4FDB-89B5-79AED6BC0D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65463587-2C19-41D0-BE6C-D1BFACD384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C026559D-0C3E-4261-A062-99BA04DF19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B49AAF05-58CE-4B62-9071-67D786944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975C34AA-0BD3-4513-9E0C-B1C9D5A5B9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983E08D0-88DD-4A47-8A10-18CE3440C4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C428D7DC-3005-465E-ABB6-623C0F2AF2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0A2A15AA-A8F9-47AC-8449-7FF7120E16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1CCEB850-961F-4E7D-83FA-DD4581C6AC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C9B59942-4EA1-4143-A62E-3AEFD44E97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FD525E67-DCCB-4923-A984-DE64339AB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54A4279E-8C2F-4120-B4A9-A23BC42A09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45CB60ED-B9A4-4D3E-BB20-7F988A90EE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13539D3E-1EA9-4C3A-862A-E7E19D6CCD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5D3E639A-5833-41FE-8458-A646C32EB3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959F06C7-333D-4E98-ACDC-1FFEBB136D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D39CAA18-C65D-490A-B3C0-2653E3CEF5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583F2E37-3C6C-4BC3-BBA4-D866D0947B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C2014489-2195-40FF-943E-FB70B65F94C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5" name="Picture 44">
          <a:extLst>
            <a:ext uri="{FF2B5EF4-FFF2-40B4-BE49-F238E27FC236}">
              <a16:creationId xmlns:a16="http://schemas.microsoft.com/office/drawing/2014/main" id="{1C185354-5CEB-4B8C-A0E2-00827E427F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6" name="Picture 45">
          <a:extLst>
            <a:ext uri="{FF2B5EF4-FFF2-40B4-BE49-F238E27FC236}">
              <a16:creationId xmlns:a16="http://schemas.microsoft.com/office/drawing/2014/main" id="{87799ED7-6813-4DC5-B0B5-BDC2A97F6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7" name="Picture 46">
          <a:extLst>
            <a:ext uri="{FF2B5EF4-FFF2-40B4-BE49-F238E27FC236}">
              <a16:creationId xmlns:a16="http://schemas.microsoft.com/office/drawing/2014/main" id="{6728DBA5-CABA-4118-B1A5-0B42566453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4" name="Picture 43">
          <a:extLst>
            <a:ext uri="{FF2B5EF4-FFF2-40B4-BE49-F238E27FC236}">
              <a16:creationId xmlns:a16="http://schemas.microsoft.com/office/drawing/2014/main" id="{3FB6A9E0-E7FE-4F06-B43A-B80AD49987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8FB16415-D33B-4662-A472-A9D2E81DBA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0058E3FA-5EB0-4F86-8CEB-AA99036B3F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E09211E3-0F69-4744-8654-F15E657423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EB75DC46-8847-4E16-B96F-7B8768EA50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921FCD51-5325-424F-9C44-E541619FF0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B69201F5-B0C3-4A5D-8CAF-6452A6E207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54D75E06-2ABE-4FFC-988E-588A258208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930AEEDB-5340-4C0C-B746-4159864FD6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3070345B-B9F6-4317-8F9D-A4AE87303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666603BC-75AE-48D7-AB53-873829CEC4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2DC5C839-F471-4E64-95C4-93792D159D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50A490C3-964F-4F11-8552-098A880BA1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97A6327F-5260-4D50-B0F3-FB10BA0353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DE3DA903-FC76-4E33-923E-CC10A251EF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30458BBF-9ACC-40FE-9DAA-73A2775DB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E950BD6E-87B4-42E2-9FEC-259872593E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5B603C73-D25E-404B-A2A8-4CA7069A201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C0B3D93B-1C7F-413F-B370-BB3106DF03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86F6EF04-AB20-459F-A702-A64C3886E7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DA669FE3-ECCC-4D6F-AD04-96ACB27AD8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2E3B6847-062D-48C8-B68F-B313B53090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A5C12A4C-76CD-4039-B712-C41C46C704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56A0807F-D9F3-49D7-9E87-1FD0D8D40C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69025F81-F141-488B-B2F8-4ACF1C2B17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50E7E107-9A9F-40F7-88ED-6F846DDD95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8</xdr:col>
      <xdr:colOff>997323</xdr:colOff>
      <xdr:row>25</xdr:row>
      <xdr:rowOff>0</xdr:rowOff>
    </xdr:to>
    <xdr:pic>
      <xdr:nvPicPr>
        <xdr:cNvPr id="26" name="Picture 25">
          <a:extLst>
            <a:ext uri="{FF2B5EF4-FFF2-40B4-BE49-F238E27FC236}">
              <a16:creationId xmlns:a16="http://schemas.microsoft.com/office/drawing/2014/main" id="{46F6F8A8-9A5F-4EDE-B86C-25C4F82A36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51537AA8-DAE2-44AF-AF0F-6EDFF542FF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30" name="Picture 29">
          <a:extLst>
            <a:ext uri="{FF2B5EF4-FFF2-40B4-BE49-F238E27FC236}">
              <a16:creationId xmlns:a16="http://schemas.microsoft.com/office/drawing/2014/main" id="{33E17A2D-5C01-4709-B5E6-5DE9CF4BBE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31049" y="6354856"/>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37063EC4-A9A8-4323-A877-3529DC7BE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7390DAAE-5179-4964-805D-70982EBD22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6ACF300A-5DF0-4B53-B960-B743D15F19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E1610079-2310-4B5B-A03E-FCDC74F002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146339F0-D524-4398-B8F7-38BDE0B182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244F5D0F-186D-4153-8B79-493FE8F79FB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81784DF5-B0F2-4FC2-938B-ED4E96B2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85F9F626-7FA3-4168-B6D1-ACCD30F095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22931792-865F-4DD3-A41E-99AC9965B8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5" name="Picture 44">
          <a:extLst>
            <a:ext uri="{FF2B5EF4-FFF2-40B4-BE49-F238E27FC236}">
              <a16:creationId xmlns:a16="http://schemas.microsoft.com/office/drawing/2014/main" id="{122EABB8-89D7-47E7-8E5B-7F6CD2461E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6" name="Picture 45">
          <a:extLst>
            <a:ext uri="{FF2B5EF4-FFF2-40B4-BE49-F238E27FC236}">
              <a16:creationId xmlns:a16="http://schemas.microsoft.com/office/drawing/2014/main" id="{8AA91C5F-409A-49BA-8D1A-4832DD0B5B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7" name="Picture 46">
          <a:extLst>
            <a:ext uri="{FF2B5EF4-FFF2-40B4-BE49-F238E27FC236}">
              <a16:creationId xmlns:a16="http://schemas.microsoft.com/office/drawing/2014/main" id="{68381932-D5B3-47AC-9A98-D1DC0CB1C9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2" name="Picture 41">
          <a:extLst>
            <a:ext uri="{FF2B5EF4-FFF2-40B4-BE49-F238E27FC236}">
              <a16:creationId xmlns:a16="http://schemas.microsoft.com/office/drawing/2014/main" id="{777CDC40-863C-437E-8F8A-E8C60D5E49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4" name="Picture 43">
          <a:extLst>
            <a:ext uri="{FF2B5EF4-FFF2-40B4-BE49-F238E27FC236}">
              <a16:creationId xmlns:a16="http://schemas.microsoft.com/office/drawing/2014/main" id="{0F92AC11-4C10-4CE6-A322-FBDC24A297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FFFE0A49-1DDF-4441-96ED-D520221D88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904A34CE-4087-4C40-B4E5-A55A87C122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145677</xdr:colOff>
      <xdr:row>23</xdr:row>
      <xdr:rowOff>190498</xdr:rowOff>
    </xdr:to>
    <xdr:pic>
      <xdr:nvPicPr>
        <xdr:cNvPr id="4" name="Picture 3">
          <a:extLst>
            <a:ext uri="{FF2B5EF4-FFF2-40B4-BE49-F238E27FC236}">
              <a16:creationId xmlns:a16="http://schemas.microsoft.com/office/drawing/2014/main" id="{8F9328F9-1AD2-455E-BF7E-59A47EBA8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A90AF2A5-1CA5-407E-82B0-862A8D9824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0E46EE7F-8D91-46DB-83D4-EAA6A94B62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89217970-54C2-4895-A0CE-CC1AF948BD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4DCA5735-BFFA-4AB2-BEE7-9C19D814FC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69918A4A-C58A-4D9F-810E-11219138BD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5883571F-CD48-47CB-9C04-1EF2678C17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D70FE218-AC1E-4264-B8DA-6286F8D00D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857CF6B5-AB9D-4C37-A23F-3EC1EA1F0B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07FC969D-42EC-4DD6-B126-FDBDB34C5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9A564B3D-18B3-4961-AB36-9CC18816EE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3B0DA4F8-9E0D-45CA-AD82-0CB0C77F4F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940C8929-94BA-4D4C-A38A-4940B38DC6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A4B1F09B-09C2-44F1-B970-D900904FA9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69F4CFA4-E22D-4FA3-A97E-1C6235E85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A01F4413-696C-4AEE-BB15-0F41C01971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1C564960-B981-4CD1-9C0B-D89D6D0BE2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B00CCB43-2641-4D2C-8A80-49093E554D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14EEF306-13CB-482B-B665-8BE081533D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FEEF7E81-7D91-4732-BB0C-E60CB90034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51FB2F4C-7D06-4F67-9B7D-B244747B78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C5205EAD-58C5-4A98-A305-3B0215DF60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8</xdr:col>
      <xdr:colOff>997323</xdr:colOff>
      <xdr:row>25</xdr:row>
      <xdr:rowOff>0</xdr:rowOff>
    </xdr:to>
    <xdr:pic>
      <xdr:nvPicPr>
        <xdr:cNvPr id="26" name="Picture 25">
          <a:extLst>
            <a:ext uri="{FF2B5EF4-FFF2-40B4-BE49-F238E27FC236}">
              <a16:creationId xmlns:a16="http://schemas.microsoft.com/office/drawing/2014/main" id="{0E5419A8-8130-45F2-B951-8B5CB56233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6BD80AC1-093A-43C6-969A-B189865842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0BE1D371-72DF-4635-AD5B-15E07C6988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80130E4D-A535-471D-899D-9E8F58608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2B4CF93F-9062-4AC4-B464-453FFAA2C1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0025FDEA-0B6C-4D6E-B4C7-6C7E50645C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F36108A6-4BD1-43FF-88CF-BA8E804DBC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D14D1303-5113-46C2-B667-66311E1497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EB57EB0D-2BCF-4D53-882A-24D9BA79F7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FC3DAAE5-1F53-4B0C-B5DA-F58DD3D126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F8745E70-68E4-4782-BA76-FDECA2D273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6DB36910-DA44-42EB-A95D-EE3CC7075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6C641B91-4A1F-470A-BD96-27DCEBD65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17A029D2-3AA6-4A54-8E18-3A73F29E13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FA260F11-ACD4-468A-98F0-BBB9FAA29B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06D65B9D-CE5B-4F43-B170-19213611717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1EB529FA-0173-49BC-AC7C-F7C4FFF647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90A3A40F-24B8-460C-B847-6A481D1CD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FE77DED3-F16A-41BD-BD68-DFF5703DAA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0015F309-2720-447F-A895-DFBFD393DC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7A7E79F3-7218-46A4-BA2B-D75AFCE343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9BEAF46A-5FEB-4173-AE5A-2460D4F0B0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6D9C4890-741E-422F-BA62-DB14AF9A13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DB1E662F-9E06-4648-97BF-8B7EF31643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053D9F5E-8DC2-4A8B-9EA4-02519C6672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1E1DE5FA-DCC9-4EC8-9C2B-59DE99B3B4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47E2552E-B52C-4D92-8E57-2BC22BA2B2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B10E019C-87E8-4AD9-BBC3-E61F6A810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E8B7D806-6AC5-4917-AF39-D367A57517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7A90206E-D4DA-442B-82BF-C820DDB5E9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A78D1446-388E-4AB4-8694-11A11C31DC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87193485-1FC8-42F6-A3FF-9F514B337B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E15EB30A-2165-4BD4-8D0E-369DA08E64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4004FEA2-42B8-4213-9BB2-540478BF19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EDCAD607-82BD-4E1D-9921-DB192AED31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5BC720AA-79B2-4178-A417-C1629DDA59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CF491812-3AB0-40EF-9B6B-501C0A156B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CA5AE420-2A4E-4670-861D-C724D4E4F6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897A0640-47E4-4478-8194-19D54CAE9C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26C7BA84-C49A-4F64-A7AB-0FB61D915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AD03A63F-7547-4671-9C1B-3DB8DA3764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B9B3AA56-7A6C-48FA-81DA-D754FDFDB5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3A9E9618-EC82-4F9D-8C3F-A39C3409D6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D6D2822B-8C68-4C1E-87DF-32A75A3792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54C77AC2-B264-4A9B-81D2-0339BA0E5F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C2F5400C-A0FD-4D6D-8B41-E2F48A474E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BC883ADE-8F58-42E4-B953-5F840FDC7D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80A0FFB0-AB5E-4812-A3FE-FC95CB4B4D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DE7875FB-A09A-47F4-B0AF-06C4BE2ADE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C5751B84-04C5-47E3-BACF-B5BED5C5DD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FCAD541E-AF76-4BEF-B8C2-431A5639CA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2C413D81-A99C-4018-B80E-5D3F5E635F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0AD34233-CB2F-49B6-9056-291E38C577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6301007A-086D-4FAB-B102-110B8A7198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637A0766-F8B1-4D91-A2E2-9C5F1FF4E1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EE3311CC-E0A7-488B-8EB0-76067CAA52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D5B0F4EF-CE57-48B4-911B-637D86B185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82C144BB-732B-431D-9948-2476261D9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5C097638-9B46-4477-A6A4-D37475218D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2CCC7CD2-0C2C-47DE-A56A-AEC69D627F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79CA2035-EDFE-4A10-A829-F9C2D402BE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C118D2F2-9B87-4E7F-AD07-890C1FEBD5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7313CCD6-D4A4-4EDC-AC2D-EDDD30EFF4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31D0038E-DEED-4DAC-A1D7-E8DD6176DE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2C75EE05-EF14-4577-9B6B-B315B3E44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C80693B9-528A-4DF1-ACB6-542DB61E60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560BCD48-3BBF-4786-9CB1-504036E09F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DBB85578-9072-4D99-AE72-06B8B72385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52CF8B93-D946-4373-A2EF-516D7B3BE8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0144D0E3-45A6-4B5E-AD23-19DDAED779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0C80A8FA-34FB-4CF8-BB87-591E764CE5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2</xdr:colOff>
      <xdr:row>4</xdr:row>
      <xdr:rowOff>190498</xdr:rowOff>
    </xdr:to>
    <xdr:pic>
      <xdr:nvPicPr>
        <xdr:cNvPr id="15" name="Picture 14">
          <a:extLst>
            <a:ext uri="{FF2B5EF4-FFF2-40B4-BE49-F238E27FC236}">
              <a16:creationId xmlns:a16="http://schemas.microsoft.com/office/drawing/2014/main" id="{6454E42A-02F3-466A-A11B-8A0B8DF906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0E605E2E-6CA8-43F4-B574-E3FDD42BAF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AC2D8616-DC7D-410A-BC9B-91AC5FB74DF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9628F296-8056-42BD-B152-731B7255B0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AE824ED1-1FBE-475F-8A15-93F4E053A2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BAFA78F1-C741-4FCB-959C-1CF1AF03B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7A02F1B3-07C3-419A-A66D-144942CC1C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40F4A53F-A2EF-4ECB-8152-ECFBD06906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3782FBF4-C97C-4085-8183-937E79F9B0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3A0D2A8E-E31C-4854-8284-FC288FC200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EECBF0D7-6842-44C6-BC8F-22BB6EB5AB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99C10A45-59B5-4CBA-B32F-9F83249EE6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811D0964-A3AA-4131-A31C-0AF47419FC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115FCDB6-D46C-4C10-A8FB-0116F8CF9F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A9BB4F8B-2AF1-4512-A510-2FDFA6E95F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52BC067B-F2F9-4E4D-9FEC-3090CC4C15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3E501129-4D85-4A7F-9DC0-C163EB898B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99483D0A-385D-4A8B-A7CC-B642D95F00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09F2BFD7-4581-4E82-867E-68E61E8086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7F3A7323-C551-4236-B97C-5112DBD012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F6522E88-5DC7-4784-9660-AB13356F0B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5667B26C-9E5C-4B93-894E-A61C277F6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5C0E19C6-EED6-4C4A-9EB1-04F7FB8C51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A0C77AF1-B2D6-4076-84FF-0529F71A31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A05535BD-F7F3-4053-98C4-16824AD9F9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E6B0C4ED-A992-4D86-8E88-970E3EF37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5CB60D0A-8560-4779-83DD-56A914D6CE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1E01FBFF-5B99-4ACC-8385-B2C745E201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28763E18-23BA-4350-AF2B-1603F17FF9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E0E732B7-2115-4253-9079-A4C0E77C3E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ECCC9820-CE47-4DFB-BD10-65FE54C1F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5F5B093E-B1A0-4E85-8000-1694DBBCEC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F7452EFC-3A48-44B4-8C2C-2E677D79B75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8C8FB454-9F55-4D98-9702-324E1F8C73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C38864FE-BD6F-46CE-881E-A8398910C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35D1F85C-52D6-403D-BCBD-9F80535C17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E8A5BB64-AE55-48AD-9B0F-10F3D6565B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0</xdr:colOff>
      <xdr:row>4</xdr:row>
      <xdr:rowOff>190499</xdr:rowOff>
    </xdr:to>
    <xdr:pic>
      <xdr:nvPicPr>
        <xdr:cNvPr id="11" name="Picture 10">
          <a:extLst>
            <a:ext uri="{FF2B5EF4-FFF2-40B4-BE49-F238E27FC236}">
              <a16:creationId xmlns:a16="http://schemas.microsoft.com/office/drawing/2014/main" id="{01224A2C-7DD8-47FE-AB31-0546032FE6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956B9F2E-A5A5-4F51-9FFC-DC337F6836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EB1B3D8B-225F-47DE-9871-97E79B5A7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D86076EA-174C-40B4-85E7-4074F38471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1515297D-1D88-4B67-9559-74E221DE91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AA37C816-A160-498F-AE51-8EA4A37EC2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65EA466F-6AD3-4B4B-9C07-B648E5FF39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2CEA3134-43D5-4CDF-931C-E54B309B30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2AE31B94-722F-403D-B6A1-1594F2FBC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11E9160D-4316-4975-9A44-C67B581CB4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A84A0DCC-0CFB-4ADF-9B70-71751DE1FF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EF460D81-0E91-4452-BA23-CBC812DA9D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8CD425B6-2FF2-48C6-B899-59221DBCC5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E5AAC830-109C-4159-BCD9-6793DFE81E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26B1AD75-EFD2-4DFC-9B4A-E4838B9D4E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632BEB5D-0952-49AD-BC57-D99062D275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A7B980CF-B550-48FC-9618-D497372CF0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5879A670-26BB-425F-94C7-856324084C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E041ED7F-31F2-474F-9E15-1465CF36A1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9D98F13A-0614-4FE7-818E-F7D22F298A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4D9A8347-2EC4-43CC-AEA1-60B012B716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A7747CB4-4021-4200-A443-4D88D8A29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6B93B6A1-B692-4E15-BA30-7C0E0A4D8C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0789C26C-2AE2-4471-9C47-0CBF32D79F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30CA9180-7E2E-41F8-AFA3-694705E562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1EFC6A1C-4D8A-41D6-8108-8908CC53614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8344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E40AE4D7-54B4-4EBB-ACE3-6D49092487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6D5DB409-5FBE-41D7-911E-5055FB0746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AB354CF0-4076-408D-8852-6708C25ECC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AE6F3BE6-47E7-448A-9852-8CF82E069F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4983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54B9FF3D-63B4-4EA7-928C-9538ADCAEB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4D7BFC53-513C-4100-928C-78970AF590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78441</xdr:colOff>
      <xdr:row>12</xdr:row>
      <xdr:rowOff>11207</xdr:rowOff>
    </xdr:from>
    <xdr:to>
      <xdr:col>26</xdr:col>
      <xdr:colOff>268940</xdr:colOff>
      <xdr:row>13</xdr:row>
      <xdr:rowOff>11206</xdr:rowOff>
    </xdr:to>
    <xdr:pic>
      <xdr:nvPicPr>
        <xdr:cNvPr id="2" name="Picture 1">
          <a:extLst>
            <a:ext uri="{FF2B5EF4-FFF2-40B4-BE49-F238E27FC236}">
              <a16:creationId xmlns:a16="http://schemas.microsoft.com/office/drawing/2014/main" id="{52D88778-0802-4AD6-A695-2D50AA3FEA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128566" y="2373407"/>
          <a:ext cx="190499" cy="190499"/>
        </a:xfrm>
        <a:prstGeom prst="rect">
          <a:avLst/>
        </a:prstGeom>
      </xdr:spPr>
    </xdr:pic>
    <xdr:clientData/>
  </xdr:twoCellAnchor>
  <xdr:twoCellAnchor editAs="oneCell">
    <xdr:from>
      <xdr:col>13</xdr:col>
      <xdr:colOff>381000</xdr:colOff>
      <xdr:row>0</xdr:row>
      <xdr:rowOff>11206</xdr:rowOff>
    </xdr:from>
    <xdr:to>
      <xdr:col>13</xdr:col>
      <xdr:colOff>571499</xdr:colOff>
      <xdr:row>1</xdr:row>
      <xdr:rowOff>1680</xdr:rowOff>
    </xdr:to>
    <xdr:pic>
      <xdr:nvPicPr>
        <xdr:cNvPr id="3" name="Picture 2">
          <a:extLst>
            <a:ext uri="{FF2B5EF4-FFF2-40B4-BE49-F238E27FC236}">
              <a16:creationId xmlns:a16="http://schemas.microsoft.com/office/drawing/2014/main" id="{678FB71F-B32F-43E1-A5DE-F4D7C09281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277475" y="11206"/>
          <a:ext cx="190499" cy="190499"/>
        </a:xfrm>
        <a:prstGeom prst="rect">
          <a:avLst/>
        </a:prstGeom>
      </xdr:spPr>
    </xdr:pic>
    <xdr:clientData/>
  </xdr:twoCellAnchor>
  <xdr:twoCellAnchor editAs="oneCell">
    <xdr:from>
      <xdr:col>7</xdr:col>
      <xdr:colOff>874060</xdr:colOff>
      <xdr:row>22</xdr:row>
      <xdr:rowOff>201705</xdr:rowOff>
    </xdr:from>
    <xdr:to>
      <xdr:col>8</xdr:col>
      <xdr:colOff>145676</xdr:colOff>
      <xdr:row>23</xdr:row>
      <xdr:rowOff>190498</xdr:rowOff>
    </xdr:to>
    <xdr:pic>
      <xdr:nvPicPr>
        <xdr:cNvPr id="4" name="Picture 3">
          <a:extLst>
            <a:ext uri="{FF2B5EF4-FFF2-40B4-BE49-F238E27FC236}">
              <a16:creationId xmlns:a16="http://schemas.microsoft.com/office/drawing/2014/main" id="{540EB70D-D20F-4F8E-9326-29FCAC3AE9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50835" y="4545105"/>
          <a:ext cx="186017" cy="188818"/>
        </a:xfrm>
        <a:prstGeom prst="rect">
          <a:avLst/>
        </a:prstGeom>
      </xdr:spPr>
    </xdr:pic>
    <xdr:clientData/>
  </xdr:twoCellAnchor>
  <xdr:twoCellAnchor editAs="oneCell">
    <xdr:from>
      <xdr:col>11</xdr:col>
      <xdr:colOff>268940</xdr:colOff>
      <xdr:row>3</xdr:row>
      <xdr:rowOff>11207</xdr:rowOff>
    </xdr:from>
    <xdr:to>
      <xdr:col>11</xdr:col>
      <xdr:colOff>459439</xdr:colOff>
      <xdr:row>4</xdr:row>
      <xdr:rowOff>0</xdr:rowOff>
    </xdr:to>
    <xdr:pic>
      <xdr:nvPicPr>
        <xdr:cNvPr id="5" name="Picture 4">
          <a:extLst>
            <a:ext uri="{FF2B5EF4-FFF2-40B4-BE49-F238E27FC236}">
              <a16:creationId xmlns:a16="http://schemas.microsoft.com/office/drawing/2014/main" id="{B6793387-8143-43B8-839A-387A892985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1890" y="611282"/>
          <a:ext cx="190499" cy="188818"/>
        </a:xfrm>
        <a:prstGeom prst="rect">
          <a:avLst/>
        </a:prstGeom>
      </xdr:spPr>
    </xdr:pic>
    <xdr:clientData/>
  </xdr:twoCellAnchor>
  <xdr:twoCellAnchor editAs="oneCell">
    <xdr:from>
      <xdr:col>7</xdr:col>
      <xdr:colOff>717177</xdr:colOff>
      <xdr:row>4</xdr:row>
      <xdr:rowOff>11207</xdr:rowOff>
    </xdr:from>
    <xdr:to>
      <xdr:col>7</xdr:col>
      <xdr:colOff>907676</xdr:colOff>
      <xdr:row>5</xdr:row>
      <xdr:rowOff>1</xdr:rowOff>
    </xdr:to>
    <xdr:pic>
      <xdr:nvPicPr>
        <xdr:cNvPr id="6" name="Picture 5">
          <a:extLst>
            <a:ext uri="{FF2B5EF4-FFF2-40B4-BE49-F238E27FC236}">
              <a16:creationId xmlns:a16="http://schemas.microsoft.com/office/drawing/2014/main" id="{8FF6A23A-7532-452D-AE8B-775A740733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952" y="811307"/>
          <a:ext cx="190499" cy="188819"/>
        </a:xfrm>
        <a:prstGeom prst="rect">
          <a:avLst/>
        </a:prstGeom>
      </xdr:spPr>
    </xdr:pic>
    <xdr:clientData/>
  </xdr:twoCellAnchor>
  <xdr:twoCellAnchor editAs="oneCell">
    <xdr:from>
      <xdr:col>1</xdr:col>
      <xdr:colOff>403410</xdr:colOff>
      <xdr:row>3</xdr:row>
      <xdr:rowOff>22411</xdr:rowOff>
    </xdr:from>
    <xdr:to>
      <xdr:col>1</xdr:col>
      <xdr:colOff>593909</xdr:colOff>
      <xdr:row>4</xdr:row>
      <xdr:rowOff>11204</xdr:rowOff>
    </xdr:to>
    <xdr:pic>
      <xdr:nvPicPr>
        <xdr:cNvPr id="7" name="Picture 6">
          <a:extLst>
            <a:ext uri="{FF2B5EF4-FFF2-40B4-BE49-F238E27FC236}">
              <a16:creationId xmlns:a16="http://schemas.microsoft.com/office/drawing/2014/main" id="{398F3440-3EF6-404C-9E08-E315CDD731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010" y="622486"/>
          <a:ext cx="190499" cy="188818"/>
        </a:xfrm>
        <a:prstGeom prst="rect">
          <a:avLst/>
        </a:prstGeom>
      </xdr:spPr>
    </xdr:pic>
    <xdr:clientData/>
  </xdr:twoCellAnchor>
  <xdr:twoCellAnchor editAs="oneCell">
    <xdr:from>
      <xdr:col>26</xdr:col>
      <xdr:colOff>40341</xdr:colOff>
      <xdr:row>2</xdr:row>
      <xdr:rowOff>197224</xdr:rowOff>
    </xdr:from>
    <xdr:to>
      <xdr:col>26</xdr:col>
      <xdr:colOff>230840</xdr:colOff>
      <xdr:row>3</xdr:row>
      <xdr:rowOff>186017</xdr:rowOff>
    </xdr:to>
    <xdr:pic>
      <xdr:nvPicPr>
        <xdr:cNvPr id="8" name="Picture 7">
          <a:extLst>
            <a:ext uri="{FF2B5EF4-FFF2-40B4-BE49-F238E27FC236}">
              <a16:creationId xmlns:a16="http://schemas.microsoft.com/office/drawing/2014/main" id="{436228CA-3AC7-4106-A5BA-F2FFE1DFB4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90466" y="597274"/>
          <a:ext cx="190499" cy="188818"/>
        </a:xfrm>
        <a:prstGeom prst="rect">
          <a:avLst/>
        </a:prstGeom>
      </xdr:spPr>
    </xdr:pic>
    <xdr:clientData/>
  </xdr:twoCellAnchor>
  <xdr:twoCellAnchor editAs="oneCell">
    <xdr:from>
      <xdr:col>26</xdr:col>
      <xdr:colOff>347384</xdr:colOff>
      <xdr:row>23</xdr:row>
      <xdr:rowOff>11207</xdr:rowOff>
    </xdr:from>
    <xdr:to>
      <xdr:col>26</xdr:col>
      <xdr:colOff>537883</xdr:colOff>
      <xdr:row>24</xdr:row>
      <xdr:rowOff>0</xdr:rowOff>
    </xdr:to>
    <xdr:pic>
      <xdr:nvPicPr>
        <xdr:cNvPr id="9" name="Picture 8">
          <a:extLst>
            <a:ext uri="{FF2B5EF4-FFF2-40B4-BE49-F238E27FC236}">
              <a16:creationId xmlns:a16="http://schemas.microsoft.com/office/drawing/2014/main" id="{E1EA5F89-5383-4DA6-8C06-CE4157A34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397509" y="4554632"/>
          <a:ext cx="190499" cy="188818"/>
        </a:xfrm>
        <a:prstGeom prst="rect">
          <a:avLst/>
        </a:prstGeom>
      </xdr:spPr>
    </xdr:pic>
    <xdr:clientData/>
  </xdr:twoCellAnchor>
  <xdr:twoCellAnchor editAs="oneCell">
    <xdr:from>
      <xdr:col>8</xdr:col>
      <xdr:colOff>627529</xdr:colOff>
      <xdr:row>3</xdr:row>
      <xdr:rowOff>11207</xdr:rowOff>
    </xdr:from>
    <xdr:to>
      <xdr:col>8</xdr:col>
      <xdr:colOff>818028</xdr:colOff>
      <xdr:row>4</xdr:row>
      <xdr:rowOff>0</xdr:rowOff>
    </xdr:to>
    <xdr:pic>
      <xdr:nvPicPr>
        <xdr:cNvPr id="10" name="Picture 9">
          <a:extLst>
            <a:ext uri="{FF2B5EF4-FFF2-40B4-BE49-F238E27FC236}">
              <a16:creationId xmlns:a16="http://schemas.microsoft.com/office/drawing/2014/main" id="{549D0EC1-8FB5-433D-8E35-A95CBEFC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18704" y="611282"/>
          <a:ext cx="190499" cy="188818"/>
        </a:xfrm>
        <a:prstGeom prst="rect">
          <a:avLst/>
        </a:prstGeom>
      </xdr:spPr>
    </xdr:pic>
    <xdr:clientData/>
  </xdr:twoCellAnchor>
  <xdr:twoCellAnchor editAs="oneCell">
    <xdr:from>
      <xdr:col>13</xdr:col>
      <xdr:colOff>672354</xdr:colOff>
      <xdr:row>4</xdr:row>
      <xdr:rowOff>0</xdr:rowOff>
    </xdr:from>
    <xdr:to>
      <xdr:col>14</xdr:col>
      <xdr:colOff>1</xdr:colOff>
      <xdr:row>4</xdr:row>
      <xdr:rowOff>190499</xdr:rowOff>
    </xdr:to>
    <xdr:pic>
      <xdr:nvPicPr>
        <xdr:cNvPr id="11" name="Picture 10">
          <a:extLst>
            <a:ext uri="{FF2B5EF4-FFF2-40B4-BE49-F238E27FC236}">
              <a16:creationId xmlns:a16="http://schemas.microsoft.com/office/drawing/2014/main" id="{07D29DB7-54FA-4AF4-9372-2522B8F6A3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8829" y="800100"/>
          <a:ext cx="194421" cy="190499"/>
        </a:xfrm>
        <a:prstGeom prst="rect">
          <a:avLst/>
        </a:prstGeom>
      </xdr:spPr>
    </xdr:pic>
    <xdr:clientData/>
  </xdr:twoCellAnchor>
  <xdr:twoCellAnchor editAs="oneCell">
    <xdr:from>
      <xdr:col>20</xdr:col>
      <xdr:colOff>313763</xdr:colOff>
      <xdr:row>3</xdr:row>
      <xdr:rowOff>11207</xdr:rowOff>
    </xdr:from>
    <xdr:to>
      <xdr:col>20</xdr:col>
      <xdr:colOff>504262</xdr:colOff>
      <xdr:row>4</xdr:row>
      <xdr:rowOff>0</xdr:rowOff>
    </xdr:to>
    <xdr:pic>
      <xdr:nvPicPr>
        <xdr:cNvPr id="12" name="Picture 11">
          <a:extLst>
            <a:ext uri="{FF2B5EF4-FFF2-40B4-BE49-F238E27FC236}">
              <a16:creationId xmlns:a16="http://schemas.microsoft.com/office/drawing/2014/main" id="{E0BE1FC0-181E-4580-A1EF-13D488FC1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68113" y="611282"/>
          <a:ext cx="190499" cy="188818"/>
        </a:xfrm>
        <a:prstGeom prst="rect">
          <a:avLst/>
        </a:prstGeom>
      </xdr:spPr>
    </xdr:pic>
    <xdr:clientData/>
  </xdr:twoCellAnchor>
  <xdr:twoCellAnchor editAs="oneCell">
    <xdr:from>
      <xdr:col>16</xdr:col>
      <xdr:colOff>549089</xdr:colOff>
      <xdr:row>4</xdr:row>
      <xdr:rowOff>0</xdr:rowOff>
    </xdr:from>
    <xdr:to>
      <xdr:col>16</xdr:col>
      <xdr:colOff>739588</xdr:colOff>
      <xdr:row>4</xdr:row>
      <xdr:rowOff>190499</xdr:rowOff>
    </xdr:to>
    <xdr:pic>
      <xdr:nvPicPr>
        <xdr:cNvPr id="13" name="Picture 12">
          <a:extLst>
            <a:ext uri="{FF2B5EF4-FFF2-40B4-BE49-F238E27FC236}">
              <a16:creationId xmlns:a16="http://schemas.microsoft.com/office/drawing/2014/main" id="{BEFD376F-1825-445F-A54A-968A66C28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07789" y="800100"/>
          <a:ext cx="190499" cy="190499"/>
        </a:xfrm>
        <a:prstGeom prst="rect">
          <a:avLst/>
        </a:prstGeom>
      </xdr:spPr>
    </xdr:pic>
    <xdr:clientData/>
  </xdr:twoCellAnchor>
  <xdr:twoCellAnchor editAs="oneCell">
    <xdr:from>
      <xdr:col>20</xdr:col>
      <xdr:colOff>369793</xdr:colOff>
      <xdr:row>23</xdr:row>
      <xdr:rowOff>1</xdr:rowOff>
    </xdr:from>
    <xdr:to>
      <xdr:col>20</xdr:col>
      <xdr:colOff>560292</xdr:colOff>
      <xdr:row>23</xdr:row>
      <xdr:rowOff>190500</xdr:rowOff>
    </xdr:to>
    <xdr:pic>
      <xdr:nvPicPr>
        <xdr:cNvPr id="14" name="Picture 13">
          <a:extLst>
            <a:ext uri="{FF2B5EF4-FFF2-40B4-BE49-F238E27FC236}">
              <a16:creationId xmlns:a16="http://schemas.microsoft.com/office/drawing/2014/main" id="{8EDB84C6-A770-4BBD-B811-15217EB4C0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3" y="4543426"/>
          <a:ext cx="190499" cy="190499"/>
        </a:xfrm>
        <a:prstGeom prst="rect">
          <a:avLst/>
        </a:prstGeom>
      </xdr:spPr>
    </xdr:pic>
    <xdr:clientData/>
  </xdr:twoCellAnchor>
  <xdr:twoCellAnchor editAs="oneCell">
    <xdr:from>
      <xdr:col>26</xdr:col>
      <xdr:colOff>515473</xdr:colOff>
      <xdr:row>3</xdr:row>
      <xdr:rowOff>201705</xdr:rowOff>
    </xdr:from>
    <xdr:to>
      <xdr:col>27</xdr:col>
      <xdr:colOff>1</xdr:colOff>
      <xdr:row>4</xdr:row>
      <xdr:rowOff>190498</xdr:rowOff>
    </xdr:to>
    <xdr:pic>
      <xdr:nvPicPr>
        <xdr:cNvPr id="15" name="Picture 14">
          <a:extLst>
            <a:ext uri="{FF2B5EF4-FFF2-40B4-BE49-F238E27FC236}">
              <a16:creationId xmlns:a16="http://schemas.microsoft.com/office/drawing/2014/main" id="{8EC97EA5-3AD9-4FC0-8534-BA0985CEC3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65598" y="801780"/>
          <a:ext cx="189379" cy="188818"/>
        </a:xfrm>
        <a:prstGeom prst="rect">
          <a:avLst/>
        </a:prstGeom>
      </xdr:spPr>
    </xdr:pic>
    <xdr:clientData/>
  </xdr:twoCellAnchor>
  <xdr:twoCellAnchor editAs="oneCell">
    <xdr:from>
      <xdr:col>14</xdr:col>
      <xdr:colOff>67237</xdr:colOff>
      <xdr:row>23</xdr:row>
      <xdr:rowOff>0</xdr:rowOff>
    </xdr:from>
    <xdr:to>
      <xdr:col>14</xdr:col>
      <xdr:colOff>257736</xdr:colOff>
      <xdr:row>23</xdr:row>
      <xdr:rowOff>190499</xdr:rowOff>
    </xdr:to>
    <xdr:pic>
      <xdr:nvPicPr>
        <xdr:cNvPr id="16" name="Picture 15">
          <a:extLst>
            <a:ext uri="{FF2B5EF4-FFF2-40B4-BE49-F238E27FC236}">
              <a16:creationId xmlns:a16="http://schemas.microsoft.com/office/drawing/2014/main" id="{38EAE24B-C2FB-480A-9C9C-C6162503F4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30487" y="4543425"/>
          <a:ext cx="190499" cy="190499"/>
        </a:xfrm>
        <a:prstGeom prst="rect">
          <a:avLst/>
        </a:prstGeom>
      </xdr:spPr>
    </xdr:pic>
    <xdr:clientData/>
  </xdr:twoCellAnchor>
  <xdr:twoCellAnchor editAs="oneCell">
    <xdr:from>
      <xdr:col>5</xdr:col>
      <xdr:colOff>33617</xdr:colOff>
      <xdr:row>3</xdr:row>
      <xdr:rowOff>11205</xdr:rowOff>
    </xdr:from>
    <xdr:to>
      <xdr:col>5</xdr:col>
      <xdr:colOff>224116</xdr:colOff>
      <xdr:row>4</xdr:row>
      <xdr:rowOff>1679</xdr:rowOff>
    </xdr:to>
    <xdr:pic>
      <xdr:nvPicPr>
        <xdr:cNvPr id="17" name="Picture 16">
          <a:extLst>
            <a:ext uri="{FF2B5EF4-FFF2-40B4-BE49-F238E27FC236}">
              <a16:creationId xmlns:a16="http://schemas.microsoft.com/office/drawing/2014/main" id="{6D9E59F6-1BAC-4AD1-939E-01660AD975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76917" y="611280"/>
          <a:ext cx="190499" cy="190499"/>
        </a:xfrm>
        <a:prstGeom prst="rect">
          <a:avLst/>
        </a:prstGeom>
      </xdr:spPr>
    </xdr:pic>
    <xdr:clientData/>
  </xdr:twoCellAnchor>
  <xdr:twoCellAnchor editAs="oneCell">
    <xdr:from>
      <xdr:col>6</xdr:col>
      <xdr:colOff>739589</xdr:colOff>
      <xdr:row>24</xdr:row>
      <xdr:rowOff>11207</xdr:rowOff>
    </xdr:from>
    <xdr:to>
      <xdr:col>7</xdr:col>
      <xdr:colOff>112059</xdr:colOff>
      <xdr:row>25</xdr:row>
      <xdr:rowOff>0</xdr:rowOff>
    </xdr:to>
    <xdr:pic>
      <xdr:nvPicPr>
        <xdr:cNvPr id="18" name="Picture 17">
          <a:extLst>
            <a:ext uri="{FF2B5EF4-FFF2-40B4-BE49-F238E27FC236}">
              <a16:creationId xmlns:a16="http://schemas.microsoft.com/office/drawing/2014/main" id="{94E30B2B-CF92-40F0-8053-B5A903B3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7214" y="4754657"/>
          <a:ext cx="191620" cy="188818"/>
        </a:xfrm>
        <a:prstGeom prst="rect">
          <a:avLst/>
        </a:prstGeom>
      </xdr:spPr>
    </xdr:pic>
    <xdr:clientData/>
  </xdr:twoCellAnchor>
  <xdr:oneCellAnchor>
    <xdr:from>
      <xdr:col>3</xdr:col>
      <xdr:colOff>750794</xdr:colOff>
      <xdr:row>4</xdr:row>
      <xdr:rowOff>0</xdr:rowOff>
    </xdr:from>
    <xdr:ext cx="190499" cy="190499"/>
    <xdr:pic>
      <xdr:nvPicPr>
        <xdr:cNvPr id="19" name="Picture 18">
          <a:extLst>
            <a:ext uri="{FF2B5EF4-FFF2-40B4-BE49-F238E27FC236}">
              <a16:creationId xmlns:a16="http://schemas.microsoft.com/office/drawing/2014/main" id="{A8142170-A8AA-4766-9852-2F17BAB025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469" y="800100"/>
          <a:ext cx="190499" cy="190499"/>
        </a:xfrm>
        <a:prstGeom prst="rect">
          <a:avLst/>
        </a:prstGeom>
      </xdr:spPr>
    </xdr:pic>
    <xdr:clientData/>
  </xdr:oneCellAnchor>
  <xdr:oneCellAnchor>
    <xdr:from>
      <xdr:col>14</xdr:col>
      <xdr:colOff>537881</xdr:colOff>
      <xdr:row>3</xdr:row>
      <xdr:rowOff>11206</xdr:rowOff>
    </xdr:from>
    <xdr:ext cx="190499" cy="190499"/>
    <xdr:pic>
      <xdr:nvPicPr>
        <xdr:cNvPr id="20" name="Picture 19">
          <a:extLst>
            <a:ext uri="{FF2B5EF4-FFF2-40B4-BE49-F238E27FC236}">
              <a16:creationId xmlns:a16="http://schemas.microsoft.com/office/drawing/2014/main" id="{4587DB0A-2BB4-4435-9236-0AA6657786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01131" y="611281"/>
          <a:ext cx="190499" cy="190499"/>
        </a:xfrm>
        <a:prstGeom prst="rect">
          <a:avLst/>
        </a:prstGeom>
      </xdr:spPr>
    </xdr:pic>
    <xdr:clientData/>
  </xdr:oneCellAnchor>
  <xdr:oneCellAnchor>
    <xdr:from>
      <xdr:col>21</xdr:col>
      <xdr:colOff>181535</xdr:colOff>
      <xdr:row>25</xdr:row>
      <xdr:rowOff>179294</xdr:rowOff>
    </xdr:from>
    <xdr:ext cx="190499" cy="190499"/>
    <xdr:pic>
      <xdr:nvPicPr>
        <xdr:cNvPr id="21" name="Picture 20">
          <a:extLst>
            <a:ext uri="{FF2B5EF4-FFF2-40B4-BE49-F238E27FC236}">
              <a16:creationId xmlns:a16="http://schemas.microsoft.com/office/drawing/2014/main" id="{87E9FD0E-4852-4A39-B242-C2E7ADBEC6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45485" y="5122769"/>
          <a:ext cx="190499" cy="190499"/>
        </a:xfrm>
        <a:prstGeom prst="rect">
          <a:avLst/>
        </a:prstGeom>
      </xdr:spPr>
    </xdr:pic>
    <xdr:clientData/>
  </xdr:oneCellAnchor>
  <xdr:oneCellAnchor>
    <xdr:from>
      <xdr:col>17</xdr:col>
      <xdr:colOff>403412</xdr:colOff>
      <xdr:row>3</xdr:row>
      <xdr:rowOff>11208</xdr:rowOff>
    </xdr:from>
    <xdr:ext cx="190499" cy="190499"/>
    <xdr:pic>
      <xdr:nvPicPr>
        <xdr:cNvPr id="22" name="Picture 21">
          <a:extLst>
            <a:ext uri="{FF2B5EF4-FFF2-40B4-BE49-F238E27FC236}">
              <a16:creationId xmlns:a16="http://schemas.microsoft.com/office/drawing/2014/main" id="{B98C8B69-21A7-4FE3-A117-112084C0B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611283"/>
          <a:ext cx="190499" cy="190499"/>
        </a:xfrm>
        <a:prstGeom prst="rect">
          <a:avLst/>
        </a:prstGeom>
      </xdr:spPr>
    </xdr:pic>
    <xdr:clientData/>
  </xdr:oneCellAnchor>
  <xdr:oneCellAnchor>
    <xdr:from>
      <xdr:col>10</xdr:col>
      <xdr:colOff>672354</xdr:colOff>
      <xdr:row>4</xdr:row>
      <xdr:rowOff>11206</xdr:rowOff>
    </xdr:from>
    <xdr:ext cx="190499" cy="190499"/>
    <xdr:pic>
      <xdr:nvPicPr>
        <xdr:cNvPr id="23" name="Picture 22">
          <a:extLst>
            <a:ext uri="{FF2B5EF4-FFF2-40B4-BE49-F238E27FC236}">
              <a16:creationId xmlns:a16="http://schemas.microsoft.com/office/drawing/2014/main" id="{4A6828B1-6C19-4453-BC64-E11665C2D9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9004" y="811306"/>
          <a:ext cx="190499" cy="190499"/>
        </a:xfrm>
        <a:prstGeom prst="rect">
          <a:avLst/>
        </a:prstGeom>
      </xdr:spPr>
    </xdr:pic>
    <xdr:clientData/>
  </xdr:oneCellAnchor>
  <xdr:oneCellAnchor>
    <xdr:from>
      <xdr:col>19</xdr:col>
      <xdr:colOff>793379</xdr:colOff>
      <xdr:row>4</xdr:row>
      <xdr:rowOff>2</xdr:rowOff>
    </xdr:from>
    <xdr:ext cx="190499" cy="190499"/>
    <xdr:pic>
      <xdr:nvPicPr>
        <xdr:cNvPr id="24" name="Picture 23">
          <a:extLst>
            <a:ext uri="{FF2B5EF4-FFF2-40B4-BE49-F238E27FC236}">
              <a16:creationId xmlns:a16="http://schemas.microsoft.com/office/drawing/2014/main" id="{07596C3D-9AE7-44CF-B9D8-AB0CFBBB61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38079" y="800102"/>
          <a:ext cx="190499" cy="190499"/>
        </a:xfrm>
        <a:prstGeom prst="rect">
          <a:avLst/>
        </a:prstGeom>
      </xdr:spPr>
    </xdr:pic>
    <xdr:clientData/>
  </xdr:oneCellAnchor>
  <xdr:oneCellAnchor>
    <xdr:from>
      <xdr:col>2</xdr:col>
      <xdr:colOff>44823</xdr:colOff>
      <xdr:row>15</xdr:row>
      <xdr:rowOff>0</xdr:rowOff>
    </xdr:from>
    <xdr:ext cx="190499" cy="190499"/>
    <xdr:pic>
      <xdr:nvPicPr>
        <xdr:cNvPr id="25" name="Picture 24">
          <a:extLst>
            <a:ext uri="{FF2B5EF4-FFF2-40B4-BE49-F238E27FC236}">
              <a16:creationId xmlns:a16="http://schemas.microsoft.com/office/drawing/2014/main" id="{E933BB89-01E7-44A6-A7CD-86F42CA89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06898" y="2952750"/>
          <a:ext cx="190499" cy="190499"/>
        </a:xfrm>
        <a:prstGeom prst="rect">
          <a:avLst/>
        </a:prstGeom>
      </xdr:spPr>
    </xdr:pic>
    <xdr:clientData/>
  </xdr:oneCellAnchor>
  <xdr:twoCellAnchor editAs="oneCell">
    <xdr:from>
      <xdr:col>8</xdr:col>
      <xdr:colOff>806824</xdr:colOff>
      <xdr:row>24</xdr:row>
      <xdr:rowOff>11207</xdr:rowOff>
    </xdr:from>
    <xdr:to>
      <xdr:col>9</xdr:col>
      <xdr:colOff>0</xdr:colOff>
      <xdr:row>25</xdr:row>
      <xdr:rowOff>0</xdr:rowOff>
    </xdr:to>
    <xdr:pic>
      <xdr:nvPicPr>
        <xdr:cNvPr id="26" name="Picture 25">
          <a:extLst>
            <a:ext uri="{FF2B5EF4-FFF2-40B4-BE49-F238E27FC236}">
              <a16:creationId xmlns:a16="http://schemas.microsoft.com/office/drawing/2014/main" id="{A714EF48-7937-4C5D-A371-8A06E6DEF0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7999" y="4754657"/>
          <a:ext cx="190499" cy="188818"/>
        </a:xfrm>
        <a:prstGeom prst="rect">
          <a:avLst/>
        </a:prstGeom>
      </xdr:spPr>
    </xdr:pic>
    <xdr:clientData/>
  </xdr:twoCellAnchor>
  <xdr:twoCellAnchor editAs="oneCell">
    <xdr:from>
      <xdr:col>26</xdr:col>
      <xdr:colOff>190500</xdr:colOff>
      <xdr:row>31</xdr:row>
      <xdr:rowOff>0</xdr:rowOff>
    </xdr:from>
    <xdr:to>
      <xdr:col>26</xdr:col>
      <xdr:colOff>380999</xdr:colOff>
      <xdr:row>31</xdr:row>
      <xdr:rowOff>190499</xdr:rowOff>
    </xdr:to>
    <xdr:pic>
      <xdr:nvPicPr>
        <xdr:cNvPr id="28" name="Picture 27">
          <a:extLst>
            <a:ext uri="{FF2B5EF4-FFF2-40B4-BE49-F238E27FC236}">
              <a16:creationId xmlns:a16="http://schemas.microsoft.com/office/drawing/2014/main" id="{3EF2B5D0-38D0-445B-84DC-6FCA107592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25" y="6143625"/>
          <a:ext cx="190499" cy="190499"/>
        </a:xfrm>
        <a:prstGeom prst="rect">
          <a:avLst/>
        </a:prstGeom>
      </xdr:spPr>
    </xdr:pic>
    <xdr:clientData/>
  </xdr:twoCellAnchor>
  <xdr:oneCellAnchor>
    <xdr:from>
      <xdr:col>20</xdr:col>
      <xdr:colOff>190500</xdr:colOff>
      <xdr:row>20</xdr:row>
      <xdr:rowOff>0</xdr:rowOff>
    </xdr:from>
    <xdr:ext cx="190499" cy="190499"/>
    <xdr:pic>
      <xdr:nvPicPr>
        <xdr:cNvPr id="34" name="Picture 33">
          <a:extLst>
            <a:ext uri="{FF2B5EF4-FFF2-40B4-BE49-F238E27FC236}">
              <a16:creationId xmlns:a16="http://schemas.microsoft.com/office/drawing/2014/main" id="{D4055EC1-1FD7-4FFD-9FD4-68CFCA4313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44850" y="3943350"/>
          <a:ext cx="190499" cy="190499"/>
        </a:xfrm>
        <a:prstGeom prst="rect">
          <a:avLst/>
        </a:prstGeom>
      </xdr:spPr>
    </xdr:pic>
    <xdr:clientData/>
  </xdr:oneCellAnchor>
  <xdr:oneCellAnchor>
    <xdr:from>
      <xdr:col>20</xdr:col>
      <xdr:colOff>235322</xdr:colOff>
      <xdr:row>18</xdr:row>
      <xdr:rowOff>1</xdr:rowOff>
    </xdr:from>
    <xdr:ext cx="190499" cy="190499"/>
    <xdr:pic>
      <xdr:nvPicPr>
        <xdr:cNvPr id="35" name="Picture 34">
          <a:extLst>
            <a:ext uri="{FF2B5EF4-FFF2-40B4-BE49-F238E27FC236}">
              <a16:creationId xmlns:a16="http://schemas.microsoft.com/office/drawing/2014/main" id="{E8AFC338-4E3D-4076-B4E9-A0C7D76249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89672" y="3543301"/>
          <a:ext cx="190499" cy="190499"/>
        </a:xfrm>
        <a:prstGeom prst="rect">
          <a:avLst/>
        </a:prstGeom>
      </xdr:spPr>
    </xdr:pic>
    <xdr:clientData/>
  </xdr:oneCellAnchor>
  <xdr:oneCellAnchor>
    <xdr:from>
      <xdr:col>20</xdr:col>
      <xdr:colOff>369795</xdr:colOff>
      <xdr:row>15</xdr:row>
      <xdr:rowOff>0</xdr:rowOff>
    </xdr:from>
    <xdr:ext cx="190499" cy="190499"/>
    <xdr:pic>
      <xdr:nvPicPr>
        <xdr:cNvPr id="36" name="Picture 35">
          <a:extLst>
            <a:ext uri="{FF2B5EF4-FFF2-40B4-BE49-F238E27FC236}">
              <a16:creationId xmlns:a16="http://schemas.microsoft.com/office/drawing/2014/main" id="{98F3AAED-DDB8-44C9-9FCC-F7449AF4FE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24145" y="2952750"/>
          <a:ext cx="190499" cy="190499"/>
        </a:xfrm>
        <a:prstGeom prst="rect">
          <a:avLst/>
        </a:prstGeom>
      </xdr:spPr>
    </xdr:pic>
    <xdr:clientData/>
  </xdr:oneCellAnchor>
  <xdr:oneCellAnchor>
    <xdr:from>
      <xdr:col>17</xdr:col>
      <xdr:colOff>403412</xdr:colOff>
      <xdr:row>14</xdr:row>
      <xdr:rowOff>201705</xdr:rowOff>
    </xdr:from>
    <xdr:ext cx="190499" cy="190499"/>
    <xdr:pic>
      <xdr:nvPicPr>
        <xdr:cNvPr id="37" name="Picture 36">
          <a:extLst>
            <a:ext uri="{FF2B5EF4-FFF2-40B4-BE49-F238E27FC236}">
              <a16:creationId xmlns:a16="http://schemas.microsoft.com/office/drawing/2014/main" id="{D30588FA-91D9-4D8A-B511-84B77D030B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90787" y="2954430"/>
          <a:ext cx="190499" cy="190499"/>
        </a:xfrm>
        <a:prstGeom prst="rect">
          <a:avLst/>
        </a:prstGeom>
      </xdr:spPr>
    </xdr:pic>
    <xdr:clientData/>
  </xdr:oneCellAnchor>
  <xdr:oneCellAnchor>
    <xdr:from>
      <xdr:col>14</xdr:col>
      <xdr:colOff>186017</xdr:colOff>
      <xdr:row>15</xdr:row>
      <xdr:rowOff>6723</xdr:rowOff>
    </xdr:from>
    <xdr:ext cx="190499" cy="190499"/>
    <xdr:pic>
      <xdr:nvPicPr>
        <xdr:cNvPr id="38" name="Picture 37">
          <a:extLst>
            <a:ext uri="{FF2B5EF4-FFF2-40B4-BE49-F238E27FC236}">
              <a16:creationId xmlns:a16="http://schemas.microsoft.com/office/drawing/2014/main" id="{B4B5E35D-D6DC-4A38-8CA8-EC60686B14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49267" y="2959473"/>
          <a:ext cx="190499" cy="190499"/>
        </a:xfrm>
        <a:prstGeom prst="rect">
          <a:avLst/>
        </a:prstGeom>
      </xdr:spPr>
    </xdr:pic>
    <xdr:clientData/>
  </xdr:oneCellAnchor>
  <xdr:oneCellAnchor>
    <xdr:from>
      <xdr:col>11</xdr:col>
      <xdr:colOff>257735</xdr:colOff>
      <xdr:row>15</xdr:row>
      <xdr:rowOff>0</xdr:rowOff>
    </xdr:from>
    <xdr:ext cx="190499" cy="190499"/>
    <xdr:pic>
      <xdr:nvPicPr>
        <xdr:cNvPr id="39" name="Picture 38">
          <a:extLst>
            <a:ext uri="{FF2B5EF4-FFF2-40B4-BE49-F238E27FC236}">
              <a16:creationId xmlns:a16="http://schemas.microsoft.com/office/drawing/2014/main" id="{02161D14-E86B-4854-84EA-2E85FAE1EC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20685" y="2952750"/>
          <a:ext cx="190499" cy="190499"/>
        </a:xfrm>
        <a:prstGeom prst="rect">
          <a:avLst/>
        </a:prstGeom>
      </xdr:spPr>
    </xdr:pic>
    <xdr:clientData/>
  </xdr:oneCellAnchor>
  <xdr:oneCellAnchor>
    <xdr:from>
      <xdr:col>6</xdr:col>
      <xdr:colOff>44823</xdr:colOff>
      <xdr:row>15</xdr:row>
      <xdr:rowOff>0</xdr:rowOff>
    </xdr:from>
    <xdr:ext cx="190499" cy="190499"/>
    <xdr:pic>
      <xdr:nvPicPr>
        <xdr:cNvPr id="40" name="Picture 39">
          <a:extLst>
            <a:ext uri="{FF2B5EF4-FFF2-40B4-BE49-F238E27FC236}">
              <a16:creationId xmlns:a16="http://schemas.microsoft.com/office/drawing/2014/main" id="{E5D74B5C-519B-4414-B037-9CF2B90A2E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2448" y="2952750"/>
          <a:ext cx="190499" cy="190499"/>
        </a:xfrm>
        <a:prstGeom prst="rect">
          <a:avLst/>
        </a:prstGeom>
      </xdr:spPr>
    </xdr:pic>
    <xdr:clientData/>
  </xdr:oneCellAnchor>
  <xdr:twoCellAnchor editAs="oneCell">
    <xdr:from>
      <xdr:col>11</xdr:col>
      <xdr:colOff>56030</xdr:colOff>
      <xdr:row>71</xdr:row>
      <xdr:rowOff>0</xdr:rowOff>
    </xdr:from>
    <xdr:to>
      <xdr:col>11</xdr:col>
      <xdr:colOff>246529</xdr:colOff>
      <xdr:row>71</xdr:row>
      <xdr:rowOff>190499</xdr:rowOff>
    </xdr:to>
    <xdr:pic>
      <xdr:nvPicPr>
        <xdr:cNvPr id="41" name="Picture 40">
          <a:extLst>
            <a:ext uri="{FF2B5EF4-FFF2-40B4-BE49-F238E27FC236}">
              <a16:creationId xmlns:a16="http://schemas.microsoft.com/office/drawing/2014/main" id="{D5EB6ABB-19F9-40DD-A3BA-C73E145726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8980" y="13696950"/>
          <a:ext cx="190499" cy="190499"/>
        </a:xfrm>
        <a:prstGeom prst="rect">
          <a:avLst/>
        </a:prstGeom>
      </xdr:spPr>
    </xdr:pic>
    <xdr:clientData/>
  </xdr:twoCellAnchor>
  <xdr:twoCellAnchor editAs="oneCell">
    <xdr:from>
      <xdr:col>25</xdr:col>
      <xdr:colOff>571499</xdr:colOff>
      <xdr:row>32</xdr:row>
      <xdr:rowOff>11206</xdr:rowOff>
    </xdr:from>
    <xdr:to>
      <xdr:col>25</xdr:col>
      <xdr:colOff>761998</xdr:colOff>
      <xdr:row>33</xdr:row>
      <xdr:rowOff>11205</xdr:rowOff>
    </xdr:to>
    <xdr:pic>
      <xdr:nvPicPr>
        <xdr:cNvPr id="42" name="Picture 41">
          <a:extLst>
            <a:ext uri="{FF2B5EF4-FFF2-40B4-BE49-F238E27FC236}">
              <a16:creationId xmlns:a16="http://schemas.microsoft.com/office/drawing/2014/main" id="{F05C5C4A-2F51-48C8-BBC1-595742BFE0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499" y="6354856"/>
          <a:ext cx="190499" cy="190499"/>
        </a:xfrm>
        <a:prstGeom prst="rect">
          <a:avLst/>
        </a:prstGeom>
      </xdr:spPr>
    </xdr:pic>
    <xdr:clientData/>
  </xdr:twoCellAnchor>
  <xdr:oneCellAnchor>
    <xdr:from>
      <xdr:col>23</xdr:col>
      <xdr:colOff>683559</xdr:colOff>
      <xdr:row>32</xdr:row>
      <xdr:rowOff>11206</xdr:rowOff>
    </xdr:from>
    <xdr:ext cx="190499" cy="190499"/>
    <xdr:pic>
      <xdr:nvPicPr>
        <xdr:cNvPr id="43" name="Picture 42">
          <a:extLst>
            <a:ext uri="{FF2B5EF4-FFF2-40B4-BE49-F238E27FC236}">
              <a16:creationId xmlns:a16="http://schemas.microsoft.com/office/drawing/2014/main" id="{AD9A5175-79AC-4E11-8BD3-643F409FA5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1509" y="6354856"/>
          <a:ext cx="190499" cy="190499"/>
        </a:xfrm>
        <a:prstGeom prst="rect">
          <a:avLst/>
        </a:prstGeom>
      </xdr:spPr>
    </xdr:pic>
    <xdr:clientData/>
  </xdr:oneCellAnchor>
  <xdr:oneCellAnchor>
    <xdr:from>
      <xdr:col>22</xdr:col>
      <xdr:colOff>537882</xdr:colOff>
      <xdr:row>59</xdr:row>
      <xdr:rowOff>0</xdr:rowOff>
    </xdr:from>
    <xdr:ext cx="190499" cy="190499"/>
    <xdr:pic>
      <xdr:nvPicPr>
        <xdr:cNvPr id="44" name="Picture 43">
          <a:extLst>
            <a:ext uri="{FF2B5EF4-FFF2-40B4-BE49-F238E27FC236}">
              <a16:creationId xmlns:a16="http://schemas.microsoft.com/office/drawing/2014/main" id="{2D7A5543-68FE-4379-8F24-F0F7F1CB22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11432" y="11582400"/>
          <a:ext cx="190499" cy="190499"/>
        </a:xfrm>
        <a:prstGeom prst="rect">
          <a:avLst/>
        </a:prstGeom>
      </xdr:spPr>
    </xdr:pic>
    <xdr:clientData/>
  </xdr:oneCellAnchor>
  <xdr:oneCellAnchor>
    <xdr:from>
      <xdr:col>22</xdr:col>
      <xdr:colOff>683558</xdr:colOff>
      <xdr:row>61</xdr:row>
      <xdr:rowOff>11206</xdr:rowOff>
    </xdr:from>
    <xdr:ext cx="190499" cy="190499"/>
    <xdr:pic>
      <xdr:nvPicPr>
        <xdr:cNvPr id="45" name="Picture 44">
          <a:extLst>
            <a:ext uri="{FF2B5EF4-FFF2-40B4-BE49-F238E27FC236}">
              <a16:creationId xmlns:a16="http://schemas.microsoft.com/office/drawing/2014/main" id="{C71D8B63-1E43-40EB-B6E0-5F49836B49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57108" y="11984131"/>
          <a:ext cx="190499" cy="190499"/>
        </a:xfrm>
        <a:prstGeom prst="rect">
          <a:avLst/>
        </a:prstGeom>
      </xdr:spPr>
    </xdr:pic>
    <xdr:clientData/>
  </xdr:oneCellAnchor>
  <xdr:oneCellAnchor>
    <xdr:from>
      <xdr:col>25</xdr:col>
      <xdr:colOff>537883</xdr:colOff>
      <xdr:row>61</xdr:row>
      <xdr:rowOff>-1</xdr:rowOff>
    </xdr:from>
    <xdr:ext cx="190499" cy="190499"/>
    <xdr:pic>
      <xdr:nvPicPr>
        <xdr:cNvPr id="46" name="Picture 45">
          <a:extLst>
            <a:ext uri="{FF2B5EF4-FFF2-40B4-BE49-F238E27FC236}">
              <a16:creationId xmlns:a16="http://schemas.microsoft.com/office/drawing/2014/main" id="{0BB74AC0-4820-432C-9A73-DAAA331F3D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968883" y="11972924"/>
          <a:ext cx="190499" cy="190499"/>
        </a:xfrm>
        <a:prstGeom prst="rect">
          <a:avLst/>
        </a:prstGeom>
      </xdr:spPr>
    </xdr:pic>
    <xdr:clientData/>
  </xdr:oneCellAnchor>
  <xdr:oneCellAnchor>
    <xdr:from>
      <xdr:col>21</xdr:col>
      <xdr:colOff>224117</xdr:colOff>
      <xdr:row>16</xdr:row>
      <xdr:rowOff>22411</xdr:rowOff>
    </xdr:from>
    <xdr:ext cx="190499" cy="190499"/>
    <xdr:pic>
      <xdr:nvPicPr>
        <xdr:cNvPr id="47" name="Picture 46">
          <a:extLst>
            <a:ext uri="{FF2B5EF4-FFF2-40B4-BE49-F238E27FC236}">
              <a16:creationId xmlns:a16="http://schemas.microsoft.com/office/drawing/2014/main" id="{45D7E703-2375-4AA0-81AA-B4F7286230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88067" y="3470461"/>
          <a:ext cx="190499" cy="190499"/>
        </a:xfrm>
        <a:prstGeom prst="rect">
          <a:avLst/>
        </a:prstGeom>
      </xdr:spPr>
    </xdr:pic>
    <xdr:clientData/>
  </xdr:oneCellAnchor>
  <xdr:twoCellAnchor editAs="oneCell">
    <xdr:from>
      <xdr:col>25</xdr:col>
      <xdr:colOff>224119</xdr:colOff>
      <xdr:row>21</xdr:row>
      <xdr:rowOff>0</xdr:rowOff>
    </xdr:from>
    <xdr:to>
      <xdr:col>25</xdr:col>
      <xdr:colOff>414618</xdr:colOff>
      <xdr:row>21</xdr:row>
      <xdr:rowOff>190499</xdr:rowOff>
    </xdr:to>
    <xdr:pic>
      <xdr:nvPicPr>
        <xdr:cNvPr id="48" name="Picture 47">
          <a:extLst>
            <a:ext uri="{FF2B5EF4-FFF2-40B4-BE49-F238E27FC236}">
              <a16:creationId xmlns:a16="http://schemas.microsoft.com/office/drawing/2014/main" id="{9F98BA24-AC75-4FD8-BBBF-A61F19F895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655119" y="4448175"/>
          <a:ext cx="190499" cy="190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78"/>
  <sheetViews>
    <sheetView tabSelected="1" zoomScale="85" zoomScaleNormal="85" workbookViewId="0">
      <pane ySplit="1" topLeftCell="A2" activePane="bottomLeft" state="frozen"/>
      <selection pane="bottomLeft" activeCell="O70" sqref="O70:P70"/>
    </sheetView>
  </sheetViews>
  <sheetFormatPr defaultRowHeight="15"/>
  <cols>
    <col min="1" max="1" width="9.140625" customWidth="1"/>
    <col min="2" max="2" width="12.28515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2" max="22" width="9.425781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24" customHeight="1" thickBot="1">
      <c r="A1" s="533" t="s">
        <v>0</v>
      </c>
      <c r="B1" s="534"/>
      <c r="C1" s="535" t="s">
        <v>1</v>
      </c>
      <c r="D1" s="536"/>
      <c r="E1" s="536"/>
      <c r="F1" s="536"/>
      <c r="G1" s="536"/>
      <c r="H1" s="536"/>
      <c r="I1" s="537"/>
      <c r="J1" s="538" t="s">
        <v>2</v>
      </c>
      <c r="K1" s="539"/>
      <c r="L1" s="543"/>
      <c r="M1" s="544"/>
      <c r="N1" s="545"/>
      <c r="O1" s="538" t="s">
        <v>3</v>
      </c>
      <c r="P1" s="539"/>
      <c r="Q1" s="540"/>
      <c r="R1" s="541"/>
      <c r="S1" s="538" t="s">
        <v>4</v>
      </c>
      <c r="T1" s="539"/>
      <c r="U1" s="599"/>
      <c r="V1" s="545"/>
      <c r="W1" s="76"/>
      <c r="X1" s="216" t="s">
        <v>5</v>
      </c>
      <c r="Y1" s="216"/>
      <c r="Z1" s="77"/>
      <c r="AA1" s="77"/>
      <c r="AB1" s="1"/>
      <c r="AC1" s="142"/>
    </row>
    <row r="2" spans="1:33" ht="15.75" thickBot="1">
      <c r="A2" s="83"/>
      <c r="B2" s="82"/>
      <c r="C2" s="81"/>
      <c r="D2" s="79"/>
      <c r="E2" s="79"/>
      <c r="F2" s="79"/>
      <c r="G2" s="79"/>
      <c r="H2" s="81"/>
      <c r="I2" s="81"/>
      <c r="J2" s="78"/>
      <c r="K2" s="78"/>
      <c r="L2" s="406"/>
      <c r="M2" s="406"/>
      <c r="N2" s="406"/>
      <c r="O2" s="407"/>
      <c r="P2" s="76"/>
      <c r="Q2" s="75"/>
      <c r="R2" s="75"/>
      <c r="S2" s="75"/>
      <c r="T2" s="74"/>
      <c r="U2" s="75"/>
      <c r="V2" s="75"/>
      <c r="W2" s="76"/>
      <c r="X2" s="75"/>
      <c r="Y2" s="86"/>
      <c r="Z2" s="77"/>
      <c r="AA2" s="77"/>
    </row>
    <row r="3" spans="1:33" ht="15.75" customHeight="1">
      <c r="A3" s="546" t="s">
        <v>6</v>
      </c>
      <c r="B3" s="547"/>
      <c r="C3" s="550"/>
      <c r="D3" s="550"/>
      <c r="E3" s="550"/>
      <c r="F3" s="550"/>
      <c r="G3" s="550"/>
      <c r="H3" s="550"/>
      <c r="I3" s="551"/>
      <c r="J3" s="546" t="s">
        <v>7</v>
      </c>
      <c r="K3" s="554"/>
      <c r="L3" s="84"/>
      <c r="M3" s="407"/>
      <c r="N3" s="407"/>
      <c r="O3" s="141"/>
      <c r="P3" s="85"/>
      <c r="Q3" s="75"/>
      <c r="R3" s="75"/>
      <c r="S3" s="75"/>
      <c r="T3" s="75"/>
      <c r="U3" s="75"/>
      <c r="V3" s="75"/>
      <c r="W3" s="87"/>
      <c r="X3" s="88"/>
      <c r="Y3" s="85"/>
      <c r="Z3" s="77"/>
      <c r="AA3" s="77"/>
      <c r="AB3" s="1"/>
      <c r="AD3" s="1"/>
      <c r="AE3" s="1"/>
    </row>
    <row r="4" spans="1:33" ht="15.75" thickBot="1">
      <c r="A4" s="548"/>
      <c r="B4" s="549"/>
      <c r="C4" s="552"/>
      <c r="D4" s="552"/>
      <c r="E4" s="552"/>
      <c r="F4" s="552"/>
      <c r="G4" s="552"/>
      <c r="H4" s="552"/>
      <c r="I4" s="553"/>
      <c r="J4" s="548"/>
      <c r="K4" s="555"/>
      <c r="L4" s="407"/>
      <c r="M4" s="407"/>
      <c r="N4" s="407"/>
      <c r="O4" s="407"/>
      <c r="P4" s="76"/>
      <c r="Q4" s="75"/>
      <c r="R4" s="75"/>
      <c r="S4" s="75"/>
      <c r="T4" s="75"/>
      <c r="U4" s="75"/>
      <c r="V4" s="75"/>
      <c r="W4" s="76"/>
      <c r="X4" s="75"/>
      <c r="Y4" s="86"/>
      <c r="Z4" s="77"/>
      <c r="AB4" s="1"/>
      <c r="AC4" s="1"/>
      <c r="AD4" s="1"/>
      <c r="AE4" s="1"/>
    </row>
    <row r="5" spans="1:33" ht="15.75" customHeight="1">
      <c r="A5" s="496" t="s">
        <v>8</v>
      </c>
      <c r="B5" s="497"/>
      <c r="C5" s="498" t="s">
        <v>9</v>
      </c>
      <c r="D5" s="499"/>
      <c r="E5" s="499"/>
      <c r="F5" s="500"/>
      <c r="G5" s="498" t="s">
        <v>10</v>
      </c>
      <c r="H5" s="499"/>
      <c r="I5" s="500"/>
      <c r="J5" s="498" t="s">
        <v>11</v>
      </c>
      <c r="K5" s="499"/>
      <c r="L5" s="500"/>
      <c r="M5" s="498" t="s">
        <v>12</v>
      </c>
      <c r="N5" s="499"/>
      <c r="O5" s="500"/>
      <c r="P5" s="608" t="s">
        <v>13</v>
      </c>
      <c r="Q5" s="609"/>
      <c r="R5" s="610"/>
      <c r="S5" s="498" t="s">
        <v>14</v>
      </c>
      <c r="T5" s="499"/>
      <c r="U5" s="500"/>
      <c r="V5" s="75"/>
      <c r="W5" s="617" t="s">
        <v>15</v>
      </c>
      <c r="X5" s="618"/>
      <c r="Y5" s="618"/>
      <c r="Z5" s="618"/>
      <c r="AA5" s="619"/>
    </row>
    <row r="6" spans="1:33" ht="15.75" thickBot="1">
      <c r="A6" s="89" t="s">
        <v>16</v>
      </c>
      <c r="B6" s="402" t="s">
        <v>17</v>
      </c>
      <c r="C6" s="89" t="s">
        <v>17</v>
      </c>
      <c r="D6" s="146" t="s">
        <v>18</v>
      </c>
      <c r="E6" s="501" t="s">
        <v>19</v>
      </c>
      <c r="F6" s="502"/>
      <c r="G6" s="89" t="s">
        <v>17</v>
      </c>
      <c r="H6" s="90" t="s">
        <v>18</v>
      </c>
      <c r="I6" s="403" t="s">
        <v>19</v>
      </c>
      <c r="J6" s="89" t="s">
        <v>17</v>
      </c>
      <c r="K6" s="90" t="s">
        <v>18</v>
      </c>
      <c r="L6" s="403" t="s">
        <v>20</v>
      </c>
      <c r="M6" s="165" t="s">
        <v>17</v>
      </c>
      <c r="N6" s="166" t="s">
        <v>18</v>
      </c>
      <c r="O6" s="291" t="s">
        <v>20</v>
      </c>
      <c r="P6" s="96" t="s">
        <v>21</v>
      </c>
      <c r="Q6" s="262" t="s">
        <v>18</v>
      </c>
      <c r="R6" s="97" t="s">
        <v>20</v>
      </c>
      <c r="S6" s="161" t="s">
        <v>17</v>
      </c>
      <c r="T6" s="91" t="s">
        <v>18</v>
      </c>
      <c r="U6" s="266" t="s">
        <v>20</v>
      </c>
      <c r="V6" s="75"/>
      <c r="W6" s="182" t="s">
        <v>22</v>
      </c>
      <c r="X6" s="183" t="s">
        <v>17</v>
      </c>
      <c r="Y6" s="184" t="s">
        <v>18</v>
      </c>
      <c r="Z6" s="185" t="s">
        <v>20</v>
      </c>
      <c r="AA6" s="186" t="s">
        <v>23</v>
      </c>
    </row>
    <row r="7" spans="1:33">
      <c r="A7" s="395" t="s">
        <v>24</v>
      </c>
      <c r="B7" s="331"/>
      <c r="C7" s="338"/>
      <c r="D7" s="147">
        <v>0.28999999999999998</v>
      </c>
      <c r="E7" s="601">
        <f t="shared" ref="E7:E15" si="0">(C7*D7)</f>
        <v>0</v>
      </c>
      <c r="F7" s="602"/>
      <c r="G7" s="137"/>
      <c r="H7" s="147">
        <v>0.28999999999999998</v>
      </c>
      <c r="I7" s="276">
        <f>G7*H7</f>
        <v>0</v>
      </c>
      <c r="J7" s="137"/>
      <c r="K7" s="63">
        <v>0.33</v>
      </c>
      <c r="L7" s="93">
        <f>(J7*K7)</f>
        <v>0</v>
      </c>
      <c r="M7" s="137"/>
      <c r="N7" s="168">
        <v>0.39</v>
      </c>
      <c r="O7" s="280">
        <f t="shared" ref="O7:O15" si="1">(M7*N7)</f>
        <v>0</v>
      </c>
      <c r="P7" s="137"/>
      <c r="Q7" s="66">
        <v>0.44</v>
      </c>
      <c r="R7" s="98">
        <f>(P7*Q7)</f>
        <v>0</v>
      </c>
      <c r="S7" s="137"/>
      <c r="T7" s="143">
        <v>0.39</v>
      </c>
      <c r="U7" s="197">
        <f>(S7*T7)</f>
        <v>0</v>
      </c>
      <c r="V7" s="75"/>
      <c r="W7" s="341"/>
      <c r="X7" s="342"/>
      <c r="Y7" s="342"/>
      <c r="Z7" s="180">
        <f>(X7*Y7)</f>
        <v>0</v>
      </c>
      <c r="AA7" s="343"/>
      <c r="AD7" s="401"/>
      <c r="AE7" s="401"/>
    </row>
    <row r="8" spans="1:33">
      <c r="A8" s="395" t="s">
        <v>25</v>
      </c>
      <c r="B8" s="331"/>
      <c r="C8" s="338"/>
      <c r="D8" s="148">
        <v>0.28999999999999998</v>
      </c>
      <c r="E8" s="505">
        <f t="shared" si="0"/>
        <v>0</v>
      </c>
      <c r="F8" s="506"/>
      <c r="G8" s="137"/>
      <c r="H8" s="277">
        <v>0.28999999999999998</v>
      </c>
      <c r="I8" s="93">
        <f t="shared" ref="I8:I15" si="2">G8*H8</f>
        <v>0</v>
      </c>
      <c r="J8" s="137"/>
      <c r="K8" s="63">
        <v>0.33</v>
      </c>
      <c r="L8" s="93">
        <f>(J8*K8)</f>
        <v>0</v>
      </c>
      <c r="M8" s="137"/>
      <c r="N8" s="170">
        <v>0.39</v>
      </c>
      <c r="O8" s="281">
        <f t="shared" si="1"/>
        <v>0</v>
      </c>
      <c r="P8" s="137"/>
      <c r="Q8" s="66">
        <v>0.44</v>
      </c>
      <c r="R8" s="98">
        <f>(P8*Q8)</f>
        <v>0</v>
      </c>
      <c r="S8" s="137"/>
      <c r="T8" s="143">
        <v>0.39</v>
      </c>
      <c r="U8" s="198">
        <f t="shared" ref="U8:U15" si="3">(S8*T8)</f>
        <v>0</v>
      </c>
      <c r="V8" s="75"/>
      <c r="W8" s="137"/>
      <c r="X8" s="340"/>
      <c r="Y8" s="340"/>
      <c r="Z8" s="106">
        <f>(X8*Y8)</f>
        <v>0</v>
      </c>
      <c r="AA8" s="343"/>
      <c r="AB8" s="1"/>
      <c r="AC8" s="2"/>
      <c r="AD8" s="107"/>
      <c r="AE8" s="107"/>
      <c r="AF8" s="2"/>
      <c r="AG8" s="2"/>
    </row>
    <row r="9" spans="1:33">
      <c r="A9" s="405" t="s">
        <v>26</v>
      </c>
      <c r="B9" s="331"/>
      <c r="C9" s="338"/>
      <c r="D9" s="148">
        <v>0.28999999999999998</v>
      </c>
      <c r="E9" s="505">
        <f t="shared" si="0"/>
        <v>0</v>
      </c>
      <c r="F9" s="506"/>
      <c r="G9" s="137"/>
      <c r="H9" s="277">
        <v>0.28999999999999998</v>
      </c>
      <c r="I9" s="93">
        <f t="shared" si="2"/>
        <v>0</v>
      </c>
      <c r="J9" s="137"/>
      <c r="K9" s="64">
        <v>0.33</v>
      </c>
      <c r="L9" s="93"/>
      <c r="M9" s="137"/>
      <c r="N9" s="282">
        <v>0.39</v>
      </c>
      <c r="O9" s="169">
        <f t="shared" si="1"/>
        <v>0</v>
      </c>
      <c r="P9" s="137"/>
      <c r="Q9" s="67">
        <v>0.44</v>
      </c>
      <c r="R9" s="98">
        <f t="shared" ref="R9:R15" si="4">(P9*Q9)</f>
        <v>0</v>
      </c>
      <c r="S9" s="137"/>
      <c r="T9" s="144">
        <v>0.39</v>
      </c>
      <c r="U9" s="198">
        <f t="shared" si="3"/>
        <v>0</v>
      </c>
      <c r="V9" s="75"/>
      <c r="W9" s="137"/>
      <c r="X9" s="340"/>
      <c r="Y9" s="340"/>
      <c r="Z9" s="105">
        <f>(X9*Y9)</f>
        <v>0</v>
      </c>
      <c r="AA9" s="343"/>
      <c r="AD9" s="108"/>
      <c r="AE9" s="401"/>
    </row>
    <row r="10" spans="1:33">
      <c r="A10" s="405" t="s">
        <v>27</v>
      </c>
      <c r="B10" s="331"/>
      <c r="C10" s="338"/>
      <c r="D10" s="148">
        <v>0.39</v>
      </c>
      <c r="E10" s="505">
        <f t="shared" si="0"/>
        <v>0</v>
      </c>
      <c r="F10" s="506"/>
      <c r="G10" s="137"/>
      <c r="H10" s="148">
        <v>0.39</v>
      </c>
      <c r="I10" s="278">
        <f t="shared" si="2"/>
        <v>0</v>
      </c>
      <c r="J10" s="137"/>
      <c r="K10" s="64">
        <v>0.39</v>
      </c>
      <c r="L10" s="93">
        <f t="shared" ref="L10:L12" si="5">(J10*K10)</f>
        <v>0</v>
      </c>
      <c r="M10" s="137"/>
      <c r="N10" s="170">
        <v>0.44</v>
      </c>
      <c r="O10" s="281">
        <f t="shared" si="1"/>
        <v>0</v>
      </c>
      <c r="P10" s="137"/>
      <c r="Q10" s="67">
        <v>0.5</v>
      </c>
      <c r="R10" s="98">
        <f t="shared" si="4"/>
        <v>0</v>
      </c>
      <c r="S10" s="137"/>
      <c r="T10" s="62">
        <v>0.44</v>
      </c>
      <c r="U10" s="198">
        <f t="shared" si="3"/>
        <v>0</v>
      </c>
      <c r="V10" s="75"/>
      <c r="W10" s="137"/>
      <c r="X10" s="340"/>
      <c r="Y10" s="340"/>
      <c r="Z10" s="106">
        <f>(X10*Y10)</f>
        <v>0</v>
      </c>
      <c r="AA10" s="343"/>
    </row>
    <row r="11" spans="1:33" ht="15.75" thickBot="1">
      <c r="A11" s="405" t="s">
        <v>28</v>
      </c>
      <c r="B11" s="331"/>
      <c r="C11" s="338"/>
      <c r="D11" s="148">
        <v>0.44</v>
      </c>
      <c r="E11" s="505">
        <f t="shared" si="0"/>
        <v>0</v>
      </c>
      <c r="F11" s="506"/>
      <c r="G11" s="137"/>
      <c r="H11" s="148">
        <v>0.44</v>
      </c>
      <c r="I11" s="278">
        <f t="shared" si="2"/>
        <v>0</v>
      </c>
      <c r="J11" s="137"/>
      <c r="K11" s="64">
        <v>0.41</v>
      </c>
      <c r="L11" s="93">
        <f t="shared" si="5"/>
        <v>0</v>
      </c>
      <c r="M11" s="137"/>
      <c r="N11" s="170">
        <v>0.46</v>
      </c>
      <c r="O11" s="281">
        <f t="shared" si="1"/>
        <v>0</v>
      </c>
      <c r="P11" s="137"/>
      <c r="Q11" s="67">
        <v>0.52</v>
      </c>
      <c r="R11" s="98">
        <f t="shared" si="4"/>
        <v>0</v>
      </c>
      <c r="S11" s="137"/>
      <c r="T11" s="62">
        <v>0.46</v>
      </c>
      <c r="U11" s="198">
        <f t="shared" si="3"/>
        <v>0</v>
      </c>
      <c r="V11" s="75"/>
      <c r="W11" s="137"/>
      <c r="X11" s="340"/>
      <c r="Y11" s="340"/>
      <c r="Z11" s="106">
        <f>(X11*Y11)</f>
        <v>0</v>
      </c>
      <c r="AA11" s="343"/>
    </row>
    <row r="12" spans="1:33" ht="15.75" thickBot="1">
      <c r="A12" s="405" t="s">
        <v>29</v>
      </c>
      <c r="B12" s="331"/>
      <c r="C12" s="338"/>
      <c r="D12" s="148">
        <v>0.49</v>
      </c>
      <c r="E12" s="505">
        <f t="shared" si="0"/>
        <v>0</v>
      </c>
      <c r="F12" s="506"/>
      <c r="G12" s="137"/>
      <c r="H12" s="148">
        <v>0.49</v>
      </c>
      <c r="I12" s="278">
        <f t="shared" si="2"/>
        <v>0</v>
      </c>
      <c r="J12" s="137"/>
      <c r="K12" s="64">
        <v>0.43</v>
      </c>
      <c r="L12" s="93">
        <f t="shared" si="5"/>
        <v>0</v>
      </c>
      <c r="M12" s="137"/>
      <c r="N12" s="170">
        <v>0.48</v>
      </c>
      <c r="O12" s="281">
        <f t="shared" si="1"/>
        <v>0</v>
      </c>
      <c r="P12" s="137"/>
      <c r="Q12" s="67">
        <v>0.54</v>
      </c>
      <c r="R12" s="98">
        <f t="shared" si="4"/>
        <v>0</v>
      </c>
      <c r="S12" s="137"/>
      <c r="T12" s="62">
        <v>0.48</v>
      </c>
      <c r="U12" s="198">
        <f t="shared" si="3"/>
        <v>0</v>
      </c>
      <c r="V12" s="75"/>
      <c r="W12" s="176"/>
      <c r="X12" s="177"/>
      <c r="Y12" s="178"/>
      <c r="Z12" s="65">
        <f>ROUNDUP(SUM(Z7:Z11),0)</f>
        <v>0</v>
      </c>
      <c r="AA12" s="314">
        <f>ROUNDUP(SUM(AA7:AA11),1)</f>
        <v>0</v>
      </c>
      <c r="AE12" s="2"/>
      <c r="AF12" s="2"/>
    </row>
    <row r="13" spans="1:33" ht="15.75" thickBot="1">
      <c r="A13" s="405" t="s">
        <v>30</v>
      </c>
      <c r="B13" s="331"/>
      <c r="C13" s="338"/>
      <c r="D13" s="149">
        <v>0.59</v>
      </c>
      <c r="E13" s="505">
        <f t="shared" si="0"/>
        <v>0</v>
      </c>
      <c r="F13" s="506"/>
      <c r="G13" s="137"/>
      <c r="H13" s="149">
        <v>0.59</v>
      </c>
      <c r="I13" s="278">
        <f t="shared" si="2"/>
        <v>0</v>
      </c>
      <c r="J13" s="137"/>
      <c r="K13" s="64">
        <v>0.46</v>
      </c>
      <c r="L13" s="93">
        <f>(J13*K13)</f>
        <v>0</v>
      </c>
      <c r="M13" s="137"/>
      <c r="N13" s="171">
        <v>0.52</v>
      </c>
      <c r="O13" s="281">
        <f t="shared" si="1"/>
        <v>0</v>
      </c>
      <c r="P13" s="137"/>
      <c r="Q13" s="67">
        <v>0.56999999999999995</v>
      </c>
      <c r="R13" s="98">
        <f t="shared" si="4"/>
        <v>0</v>
      </c>
      <c r="S13" s="137"/>
      <c r="T13" s="62">
        <v>0.52</v>
      </c>
      <c r="U13" s="198">
        <f t="shared" si="3"/>
        <v>0</v>
      </c>
      <c r="V13" s="75"/>
    </row>
    <row r="14" spans="1:33">
      <c r="A14" s="405" t="s">
        <v>31</v>
      </c>
      <c r="B14" s="331"/>
      <c r="C14" s="338"/>
      <c r="D14" s="150">
        <v>0.7</v>
      </c>
      <c r="E14" s="505">
        <f t="shared" si="0"/>
        <v>0</v>
      </c>
      <c r="F14" s="506"/>
      <c r="G14" s="137"/>
      <c r="H14" s="279">
        <v>0.7</v>
      </c>
      <c r="I14" s="93">
        <f t="shared" si="2"/>
        <v>0</v>
      </c>
      <c r="J14" s="137"/>
      <c r="K14" s="64">
        <v>0.56000000000000005</v>
      </c>
      <c r="L14" s="93">
        <f>(J14*K14)</f>
        <v>0</v>
      </c>
      <c r="M14" s="137"/>
      <c r="N14" s="172">
        <v>0.56000000000000005</v>
      </c>
      <c r="O14" s="281">
        <f t="shared" si="1"/>
        <v>0</v>
      </c>
      <c r="P14" s="137"/>
      <c r="Q14" s="67">
        <v>0.67</v>
      </c>
      <c r="R14" s="98">
        <f t="shared" si="4"/>
        <v>0</v>
      </c>
      <c r="S14" s="137"/>
      <c r="T14" s="62">
        <v>0.56000000000000005</v>
      </c>
      <c r="U14" s="198">
        <f t="shared" si="3"/>
        <v>0</v>
      </c>
      <c r="V14" s="75"/>
      <c r="W14" s="431" t="s">
        <v>32</v>
      </c>
      <c r="X14" s="432"/>
      <c r="Y14" s="432"/>
      <c r="Z14" s="432"/>
      <c r="AA14" s="433"/>
    </row>
    <row r="15" spans="1:33" ht="15.75" thickBot="1">
      <c r="A15" s="137"/>
      <c r="B15" s="331"/>
      <c r="C15" s="339"/>
      <c r="D15" s="317"/>
      <c r="E15" s="507">
        <f t="shared" si="0"/>
        <v>0</v>
      </c>
      <c r="F15" s="506"/>
      <c r="G15" s="137"/>
      <c r="H15" s="340"/>
      <c r="I15" s="93">
        <f t="shared" si="2"/>
        <v>0</v>
      </c>
      <c r="J15" s="137"/>
      <c r="K15" s="340"/>
      <c r="L15" s="93">
        <f t="shared" ref="L15" si="6">(J15*K15)</f>
        <v>0</v>
      </c>
      <c r="M15" s="137"/>
      <c r="N15" s="173"/>
      <c r="O15" s="169">
        <f t="shared" si="1"/>
        <v>0</v>
      </c>
      <c r="P15" s="137"/>
      <c r="Q15" s="340"/>
      <c r="R15" s="93">
        <f t="shared" si="4"/>
        <v>0</v>
      </c>
      <c r="S15" s="137"/>
      <c r="T15" s="340"/>
      <c r="U15" s="199">
        <f t="shared" si="3"/>
        <v>0</v>
      </c>
      <c r="V15" s="75"/>
      <c r="W15" s="182" t="s">
        <v>22</v>
      </c>
      <c r="X15" s="183" t="s">
        <v>33</v>
      </c>
      <c r="Y15" s="183" t="s">
        <v>18</v>
      </c>
      <c r="Z15" s="183" t="s">
        <v>20</v>
      </c>
      <c r="AA15" s="188" t="s">
        <v>23</v>
      </c>
    </row>
    <row r="16" spans="1:33" ht="15.75" thickBot="1">
      <c r="A16" s="264"/>
      <c r="B16" s="404"/>
      <c r="C16" s="508"/>
      <c r="D16" s="509"/>
      <c r="E16" s="510"/>
      <c r="F16" s="511"/>
      <c r="G16" s="94"/>
      <c r="H16" s="95"/>
      <c r="I16" s="175"/>
      <c r="J16" s="94"/>
      <c r="K16" s="92" t="s">
        <v>34</v>
      </c>
      <c r="L16" s="65">
        <f>ROUNDUP(SUM(L7:L15),0)</f>
        <v>0</v>
      </c>
      <c r="M16" s="94"/>
      <c r="N16" s="92" t="s">
        <v>34</v>
      </c>
      <c r="O16" s="65">
        <f>ROUNDUP(SUM(O7:O15),0)</f>
        <v>0</v>
      </c>
      <c r="P16" s="94"/>
      <c r="Q16" s="92" t="s">
        <v>34</v>
      </c>
      <c r="R16" s="65">
        <f>ROUNDUP(SUM(R7:R15),0)</f>
        <v>0</v>
      </c>
      <c r="S16" s="94"/>
      <c r="T16" s="92" t="s">
        <v>34</v>
      </c>
      <c r="U16" s="200">
        <f>ROUNDUP(SUM(U7:U15),0)</f>
        <v>0</v>
      </c>
      <c r="V16" s="75"/>
      <c r="W16" s="187"/>
      <c r="X16" s="411"/>
      <c r="Y16" s="411"/>
      <c r="Z16" s="180">
        <f>X16*Y16</f>
        <v>0</v>
      </c>
      <c r="AA16" s="368">
        <f>Z16*0.2</f>
        <v>0</v>
      </c>
    </row>
    <row r="17" spans="1:33" ht="15" customHeight="1" thickBot="1">
      <c r="A17" s="431" t="s">
        <v>35</v>
      </c>
      <c r="B17" s="432"/>
      <c r="C17" s="162" t="s">
        <v>36</v>
      </c>
      <c r="D17" s="163" t="s">
        <v>37</v>
      </c>
      <c r="E17" s="503"/>
      <c r="F17" s="504"/>
      <c r="G17" s="162" t="s">
        <v>36</v>
      </c>
      <c r="H17" s="163" t="s">
        <v>37</v>
      </c>
      <c r="I17" s="265"/>
      <c r="J17" s="558" t="s">
        <v>38</v>
      </c>
      <c r="K17" s="559"/>
      <c r="L17" s="560"/>
      <c r="M17" s="558" t="s">
        <v>39</v>
      </c>
      <c r="N17" s="559"/>
      <c r="O17" s="560"/>
      <c r="P17" s="558" t="s">
        <v>40</v>
      </c>
      <c r="Q17" s="559"/>
      <c r="R17" s="560"/>
      <c r="S17" s="561" t="s">
        <v>41</v>
      </c>
      <c r="T17" s="562"/>
      <c r="U17" s="563"/>
      <c r="V17" s="526" t="s">
        <v>42</v>
      </c>
      <c r="W17" s="110"/>
      <c r="X17" s="322"/>
      <c r="Y17" s="322"/>
      <c r="Z17" s="180">
        <f t="shared" ref="Z17:Z22" si="7">X17*Y17</f>
        <v>0</v>
      </c>
      <c r="AA17" s="368">
        <f t="shared" ref="AA17:AA22" si="8">Z17*0.2</f>
        <v>0</v>
      </c>
    </row>
    <row r="18" spans="1:33" ht="15.75" thickBot="1">
      <c r="A18" s="522" t="s">
        <v>43</v>
      </c>
      <c r="B18" s="523"/>
      <c r="C18" s="396"/>
      <c r="D18" s="140">
        <v>2</v>
      </c>
      <c r="E18" s="524">
        <f>C18*D18</f>
        <v>0</v>
      </c>
      <c r="F18" s="525"/>
      <c r="G18" s="396"/>
      <c r="H18" s="140">
        <v>2</v>
      </c>
      <c r="I18" s="312">
        <f>G18*H18</f>
        <v>0</v>
      </c>
      <c r="J18" s="154" t="s">
        <v>33</v>
      </c>
      <c r="K18" s="153" t="s">
        <v>44</v>
      </c>
      <c r="L18" s="155" t="s">
        <v>20</v>
      </c>
      <c r="M18" s="154" t="s">
        <v>33</v>
      </c>
      <c r="N18" s="153" t="s">
        <v>44</v>
      </c>
      <c r="O18" s="155" t="s">
        <v>20</v>
      </c>
      <c r="P18" s="159" t="s">
        <v>33</v>
      </c>
      <c r="Q18" s="153" t="s">
        <v>44</v>
      </c>
      <c r="R18" s="160" t="s">
        <v>20</v>
      </c>
      <c r="S18" s="103" t="s">
        <v>45</v>
      </c>
      <c r="T18" s="151" t="s">
        <v>46</v>
      </c>
      <c r="U18" s="203"/>
      <c r="V18" s="526"/>
      <c r="W18" s="110"/>
      <c r="X18" s="322"/>
      <c r="Y18" s="322"/>
      <c r="Z18" s="180">
        <f t="shared" si="7"/>
        <v>0</v>
      </c>
      <c r="AA18" s="368">
        <f t="shared" si="8"/>
        <v>0</v>
      </c>
    </row>
    <row r="19" spans="1:33" ht="15.75" thickBot="1">
      <c r="A19" s="518" t="s">
        <v>47</v>
      </c>
      <c r="B19" s="519"/>
      <c r="C19" s="392"/>
      <c r="D19" s="4">
        <v>1</v>
      </c>
      <c r="E19" s="520">
        <f>C19*D19</f>
        <v>0</v>
      </c>
      <c r="F19" s="521"/>
      <c r="G19" s="392"/>
      <c r="H19" s="4">
        <v>1</v>
      </c>
      <c r="I19" s="313">
        <f>G19*H19</f>
        <v>0</v>
      </c>
      <c r="J19" s="156"/>
      <c r="K19" s="138"/>
      <c r="L19" s="157">
        <f>(J19*K19)/9</f>
        <v>0</v>
      </c>
      <c r="M19" s="201"/>
      <c r="N19" s="322"/>
      <c r="O19" s="202">
        <f>(M19*N19)/9</f>
        <v>0</v>
      </c>
      <c r="P19" s="139"/>
      <c r="Q19" s="322"/>
      <c r="R19" s="202">
        <f>(P19*Q19)/9</f>
        <v>0</v>
      </c>
      <c r="S19" s="99" t="s">
        <v>48</v>
      </c>
      <c r="T19" s="100" t="s">
        <v>46</v>
      </c>
      <c r="U19" s="203"/>
      <c r="V19" s="526"/>
      <c r="W19" s="110"/>
      <c r="X19" s="322"/>
      <c r="Y19" s="322"/>
      <c r="Z19" s="180">
        <f t="shared" si="7"/>
        <v>0</v>
      </c>
      <c r="AA19" s="368">
        <f t="shared" si="8"/>
        <v>0</v>
      </c>
      <c r="AE19" s="1"/>
      <c r="AF19" s="1"/>
    </row>
    <row r="20" spans="1:33" ht="15.75" thickBot="1">
      <c r="A20" s="518" t="s">
        <v>49</v>
      </c>
      <c r="B20" s="519"/>
      <c r="C20" s="392"/>
      <c r="D20" s="4">
        <v>1</v>
      </c>
      <c r="E20" s="520">
        <f t="shared" ref="E20:E22" si="9">C20*D20</f>
        <v>0</v>
      </c>
      <c r="F20" s="521"/>
      <c r="G20" s="392"/>
      <c r="H20" s="4">
        <v>1</v>
      </c>
      <c r="I20" s="313">
        <f>G20*H20</f>
        <v>0</v>
      </c>
      <c r="J20" s="158"/>
      <c r="K20" s="138"/>
      <c r="L20" s="157">
        <f>(J20*K20)/9</f>
        <v>0</v>
      </c>
      <c r="M20" s="398"/>
      <c r="N20" s="322"/>
      <c r="O20" s="202">
        <f>(M20*N20)/9</f>
        <v>0</v>
      </c>
      <c r="P20" s="391"/>
      <c r="Q20" s="322"/>
      <c r="R20" s="202">
        <f>(P20*Q20)/9</f>
        <v>0</v>
      </c>
      <c r="S20" s="561" t="s">
        <v>50</v>
      </c>
      <c r="T20" s="562"/>
      <c r="U20" s="563"/>
      <c r="V20" s="526"/>
      <c r="W20" s="110"/>
      <c r="X20" s="322"/>
      <c r="Y20" s="322"/>
      <c r="Z20" s="180">
        <f t="shared" si="7"/>
        <v>0</v>
      </c>
      <c r="AA20" s="368">
        <f t="shared" si="8"/>
        <v>0</v>
      </c>
      <c r="AE20" s="1"/>
      <c r="AF20" s="1"/>
    </row>
    <row r="21" spans="1:33" ht="15.75" thickBot="1">
      <c r="A21" s="529" t="s">
        <v>51</v>
      </c>
      <c r="B21" s="530"/>
      <c r="C21" s="392"/>
      <c r="D21" s="4">
        <v>3</v>
      </c>
      <c r="E21" s="520">
        <f t="shared" si="9"/>
        <v>0</v>
      </c>
      <c r="F21" s="521"/>
      <c r="G21" s="392"/>
      <c r="H21" s="4">
        <v>3</v>
      </c>
      <c r="I21" s="313">
        <f t="shared" ref="I21:I22" si="10">G21*H21</f>
        <v>0</v>
      </c>
      <c r="J21" s="158"/>
      <c r="K21" s="138"/>
      <c r="L21" s="157">
        <f>(J21*K21)/9</f>
        <v>0</v>
      </c>
      <c r="M21" s="398"/>
      <c r="N21" s="322"/>
      <c r="O21" s="202">
        <f>(M21*N21)/9</f>
        <v>0</v>
      </c>
      <c r="P21" s="391"/>
      <c r="Q21" s="322"/>
      <c r="R21" s="202">
        <f>(P21*Q21)/9</f>
        <v>0</v>
      </c>
      <c r="S21" s="101"/>
      <c r="T21" s="102" t="s">
        <v>52</v>
      </c>
      <c r="U21" s="104"/>
      <c r="V21" s="526"/>
      <c r="W21" s="110"/>
      <c r="X21" s="322"/>
      <c r="Y21" s="322"/>
      <c r="Z21" s="180">
        <f t="shared" si="7"/>
        <v>0</v>
      </c>
      <c r="AA21" s="368">
        <f t="shared" si="8"/>
        <v>0</v>
      </c>
      <c r="AG21" s="1"/>
    </row>
    <row r="22" spans="1:33" ht="15.75" thickBot="1">
      <c r="A22" s="531" t="s">
        <v>53</v>
      </c>
      <c r="B22" s="532"/>
      <c r="C22" s="392"/>
      <c r="D22" s="4">
        <v>1</v>
      </c>
      <c r="E22" s="520">
        <f t="shared" si="9"/>
        <v>0</v>
      </c>
      <c r="F22" s="521"/>
      <c r="G22" s="392"/>
      <c r="H22" s="4">
        <v>1</v>
      </c>
      <c r="I22" s="313">
        <f t="shared" si="10"/>
        <v>0</v>
      </c>
      <c r="J22" s="158"/>
      <c r="K22" s="138"/>
      <c r="L22" s="157">
        <f>(J22*K22)/9</f>
        <v>0</v>
      </c>
      <c r="M22" s="398"/>
      <c r="N22" s="322"/>
      <c r="O22" s="202">
        <f>(M22*N22)/9</f>
        <v>0</v>
      </c>
      <c r="P22" s="391"/>
      <c r="Q22" s="322"/>
      <c r="R22" s="202">
        <f>(P22*Q22)/9</f>
        <v>0</v>
      </c>
      <c r="S22" s="612" t="s">
        <v>54</v>
      </c>
      <c r="T22" s="613"/>
      <c r="U22" s="614"/>
      <c r="V22" s="526"/>
      <c r="W22" s="110"/>
      <c r="X22" s="322"/>
      <c r="Y22" s="322"/>
      <c r="Z22" s="180">
        <f t="shared" si="7"/>
        <v>0</v>
      </c>
      <c r="AA22" s="368">
        <f t="shared" si="8"/>
        <v>0</v>
      </c>
      <c r="AG22" s="1"/>
    </row>
    <row r="23" spans="1:33" ht="15.75" thickBot="1">
      <c r="A23" s="370"/>
      <c r="B23" s="369"/>
      <c r="C23" s="61"/>
      <c r="D23" s="61" t="s">
        <v>55</v>
      </c>
      <c r="E23" s="527">
        <f>ROUNDUP(SUM(E7:F15,E18:F22),0)</f>
        <v>0</v>
      </c>
      <c r="F23" s="528"/>
      <c r="G23" s="94"/>
      <c r="H23" s="61" t="s">
        <v>56</v>
      </c>
      <c r="I23" s="318">
        <f>ROUNDUP(SUM(I7:I15,I18:I22),0)</f>
        <v>0</v>
      </c>
      <c r="J23" s="152"/>
      <c r="K23" s="92" t="s">
        <v>34</v>
      </c>
      <c r="L23" s="65">
        <f>ROUNDUP(SUM(L19:L22),0)</f>
        <v>0</v>
      </c>
      <c r="M23" s="152"/>
      <c r="N23" s="95" t="s">
        <v>34</v>
      </c>
      <c r="O23" s="65">
        <f>ROUNDUP(SUM(O19:O22),0)</f>
        <v>0</v>
      </c>
      <c r="P23" s="145"/>
      <c r="Q23" s="92" t="s">
        <v>34</v>
      </c>
      <c r="R23" s="65">
        <f>ROUNDUP(SUM(R19:R22),0)</f>
        <v>0</v>
      </c>
      <c r="S23" s="113"/>
      <c r="T23" s="112" t="s">
        <v>34</v>
      </c>
      <c r="U23" s="104"/>
      <c r="V23" s="526"/>
      <c r="W23" s="176"/>
      <c r="X23" s="177"/>
      <c r="Y23" s="178"/>
      <c r="Z23" s="175" t="s">
        <v>23</v>
      </c>
      <c r="AA23" s="314">
        <f>ROUNDUP(SUM(AA16:AA22)+(SUM(X35:X60)*(4*4/9)*0.2)+((SUM(X35:X60)/2)*(5*5/9)*0.2),1)</f>
        <v>0</v>
      </c>
      <c r="AG23" s="1"/>
    </row>
    <row r="24" spans="1:33" ht="15.75" thickBot="1">
      <c r="A24" s="478"/>
      <c r="B24" s="478"/>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row>
    <row r="25" spans="1:33" ht="15.75" thickBot="1">
      <c r="A25" s="512" t="s">
        <v>57</v>
      </c>
      <c r="B25" s="513"/>
      <c r="C25" s="513"/>
      <c r="D25" s="513"/>
      <c r="E25" s="513"/>
      <c r="F25" s="513"/>
      <c r="G25" s="513"/>
      <c r="H25" s="513"/>
      <c r="I25" s="513"/>
      <c r="J25" s="513"/>
      <c r="K25" s="514"/>
      <c r="L25" s="512" t="s">
        <v>58</v>
      </c>
      <c r="M25" s="513"/>
      <c r="N25" s="513"/>
      <c r="O25" s="514"/>
      <c r="P25" s="1"/>
      <c r="Q25" s="515" t="s">
        <v>59</v>
      </c>
      <c r="R25" s="516"/>
      <c r="S25" s="516"/>
      <c r="T25" s="516"/>
      <c r="U25" s="517"/>
      <c r="V25" s="600"/>
      <c r="W25" s="515" t="s">
        <v>60</v>
      </c>
      <c r="X25" s="516"/>
      <c r="Y25" s="516"/>
      <c r="Z25" s="516"/>
      <c r="AA25" s="517"/>
    </row>
    <row r="26" spans="1:33" ht="15.75" thickBot="1">
      <c r="A26" s="453" t="s">
        <v>61</v>
      </c>
      <c r="B26" s="454"/>
      <c r="C26" s="454"/>
      <c r="D26" s="455" t="s">
        <v>62</v>
      </c>
      <c r="E26" s="456"/>
      <c r="F26" s="468" t="s">
        <v>63</v>
      </c>
      <c r="G26" s="469"/>
      <c r="H26" s="5" t="s">
        <v>64</v>
      </c>
      <c r="I26" s="394" t="s">
        <v>65</v>
      </c>
      <c r="J26" s="454" t="s">
        <v>64</v>
      </c>
      <c r="K26" s="470"/>
      <c r="L26" s="390" t="s">
        <v>16</v>
      </c>
      <c r="M26" s="324" t="s">
        <v>62</v>
      </c>
      <c r="N26" s="323" t="s">
        <v>16</v>
      </c>
      <c r="O26" s="325" t="s">
        <v>62</v>
      </c>
      <c r="P26" s="1"/>
      <c r="Q26" s="603" t="s">
        <v>66</v>
      </c>
      <c r="R26" s="604"/>
      <c r="S26" s="111"/>
      <c r="T26" s="136">
        <f>(0.4*S26)</f>
        <v>0</v>
      </c>
      <c r="U26" s="120">
        <f>(0.6*S26)</f>
        <v>0</v>
      </c>
      <c r="V26" s="600"/>
      <c r="W26" s="603" t="s">
        <v>67</v>
      </c>
      <c r="X26" s="604"/>
      <c r="Y26" s="111"/>
      <c r="Z26" s="136">
        <f>(0.4*Y26)</f>
        <v>0</v>
      </c>
      <c r="AA26" s="120">
        <f>(0.6*Y26)</f>
        <v>0</v>
      </c>
      <c r="AB26" s="1"/>
    </row>
    <row r="27" spans="1:33" ht="15.75" thickBot="1">
      <c r="A27" s="464" t="s">
        <v>68</v>
      </c>
      <c r="B27" s="465"/>
      <c r="C27" s="465"/>
      <c r="D27" s="466"/>
      <c r="E27" s="467"/>
      <c r="F27" s="419"/>
      <c r="G27" s="420"/>
      <c r="H27" s="204"/>
      <c r="I27" s="408">
        <v>1.2</v>
      </c>
      <c r="J27" s="421">
        <f>ROUNDUP(D27*I27,2)</f>
        <v>0</v>
      </c>
      <c r="K27" s="422"/>
      <c r="L27" s="395" t="s">
        <v>24</v>
      </c>
      <c r="M27" s="331"/>
      <c r="N27" s="330" t="s">
        <v>29</v>
      </c>
      <c r="O27" s="334"/>
      <c r="P27" s="1"/>
      <c r="Q27" s="585" t="s">
        <v>69</v>
      </c>
      <c r="R27" s="586"/>
      <c r="S27" s="133"/>
      <c r="T27" s="136">
        <f t="shared" ref="T27:T30" si="11">(0.4*S27)</f>
        <v>0</v>
      </c>
      <c r="U27" s="120">
        <f t="shared" ref="U27:U30" si="12">(0.6*S27)</f>
        <v>0</v>
      </c>
      <c r="V27" s="600"/>
      <c r="W27" s="585" t="s">
        <v>70</v>
      </c>
      <c r="X27" s="586"/>
      <c r="Y27" s="133"/>
      <c r="Z27" s="136">
        <f t="shared" ref="Z27:Z30" si="13">(0.4*Y27)</f>
        <v>0</v>
      </c>
      <c r="AA27" s="120">
        <f t="shared" ref="AA27:AA30" si="14">(0.6*Y27)</f>
        <v>0</v>
      </c>
      <c r="AB27" s="1"/>
    </row>
    <row r="28" spans="1:33" ht="15.75" thickBot="1">
      <c r="A28" s="441"/>
      <c r="B28" s="442"/>
      <c r="C28" s="442"/>
      <c r="D28" s="442"/>
      <c r="E28" s="443"/>
      <c r="F28" s="448"/>
      <c r="G28" s="442"/>
      <c r="H28" s="6">
        <f>D28*F28</f>
        <v>0</v>
      </c>
      <c r="I28" s="189"/>
      <c r="J28" s="462">
        <f>ROUNDUP(D28*I28,2)</f>
        <v>0</v>
      </c>
      <c r="K28" s="463"/>
      <c r="L28" s="395" t="s">
        <v>25</v>
      </c>
      <c r="M28" s="331"/>
      <c r="N28" s="329" t="s">
        <v>30</v>
      </c>
      <c r="O28" s="335"/>
      <c r="P28" s="1"/>
      <c r="Q28" s="605" t="s">
        <v>71</v>
      </c>
      <c r="R28" s="606"/>
      <c r="S28" s="133"/>
      <c r="T28" s="136">
        <f t="shared" si="11"/>
        <v>0</v>
      </c>
      <c r="U28" s="120">
        <f t="shared" si="12"/>
        <v>0</v>
      </c>
      <c r="V28" s="600"/>
      <c r="W28" s="615"/>
      <c r="X28" s="616"/>
      <c r="Y28" s="194" t="s">
        <v>72</v>
      </c>
      <c r="Z28" s="195" t="s">
        <v>73</v>
      </c>
      <c r="AA28" s="196" t="s">
        <v>74</v>
      </c>
      <c r="AB28" s="1"/>
    </row>
    <row r="29" spans="1:33" ht="15.75" thickBot="1">
      <c r="A29" s="471"/>
      <c r="B29" s="472"/>
      <c r="C29" s="448"/>
      <c r="D29" s="473"/>
      <c r="E29" s="474"/>
      <c r="F29" s="471"/>
      <c r="G29" s="448"/>
      <c r="H29" s="6">
        <f>D29*F29</f>
        <v>0</v>
      </c>
      <c r="I29" s="189"/>
      <c r="J29" s="462">
        <f>ROUNDUP(D29*I29,2)</f>
        <v>0</v>
      </c>
      <c r="K29" s="463"/>
      <c r="L29" s="327" t="s">
        <v>26</v>
      </c>
      <c r="M29" s="332"/>
      <c r="N29" s="328" t="s">
        <v>31</v>
      </c>
      <c r="O29" s="336"/>
      <c r="P29" s="1"/>
      <c r="Q29" s="585" t="s">
        <v>75</v>
      </c>
      <c r="R29" s="586"/>
      <c r="S29" s="80"/>
      <c r="T29" s="136">
        <f t="shared" si="11"/>
        <v>0</v>
      </c>
      <c r="U29" s="120">
        <f t="shared" si="12"/>
        <v>0</v>
      </c>
      <c r="V29" s="600"/>
      <c r="W29" s="589"/>
      <c r="X29" s="590"/>
      <c r="Y29" s="590"/>
      <c r="Z29" s="590"/>
      <c r="AA29" s="591"/>
      <c r="AB29" s="1"/>
    </row>
    <row r="30" spans="1:33" ht="15.75" thickBot="1">
      <c r="A30" s="441"/>
      <c r="B30" s="442"/>
      <c r="C30" s="442"/>
      <c r="D30" s="442"/>
      <c r="E30" s="443"/>
      <c r="F30" s="448"/>
      <c r="G30" s="442"/>
      <c r="H30" s="6">
        <f>D30*F30</f>
        <v>0</v>
      </c>
      <c r="I30" s="189"/>
      <c r="J30" s="449">
        <f t="shared" ref="J30:J59" si="15">ROUNDUP(D30*I30,2)</f>
        <v>0</v>
      </c>
      <c r="K30" s="450"/>
      <c r="L30" s="405" t="s">
        <v>27</v>
      </c>
      <c r="M30" s="331"/>
      <c r="N30" s="345"/>
      <c r="O30" s="335"/>
      <c r="P30" s="1"/>
      <c r="Q30" s="585" t="s">
        <v>76</v>
      </c>
      <c r="R30" s="586"/>
      <c r="S30" s="111"/>
      <c r="T30" s="136">
        <f t="shared" si="11"/>
        <v>0</v>
      </c>
      <c r="U30" s="120">
        <f t="shared" si="12"/>
        <v>0</v>
      </c>
      <c r="V30" s="600"/>
      <c r="W30" s="585" t="s">
        <v>77</v>
      </c>
      <c r="X30" s="586"/>
      <c r="Y30" s="111"/>
      <c r="Z30" s="136">
        <f t="shared" si="13"/>
        <v>0</v>
      </c>
      <c r="AA30" s="120">
        <f t="shared" si="14"/>
        <v>0</v>
      </c>
      <c r="AB30" s="1"/>
    </row>
    <row r="31" spans="1:33" ht="15.75" thickBot="1">
      <c r="A31" s="441"/>
      <c r="B31" s="442"/>
      <c r="C31" s="442"/>
      <c r="D31" s="442"/>
      <c r="E31" s="443"/>
      <c r="F31" s="448"/>
      <c r="G31" s="442"/>
      <c r="H31" s="6">
        <f t="shared" ref="H31:H58" si="16">D31*F31</f>
        <v>0</v>
      </c>
      <c r="I31" s="189"/>
      <c r="J31" s="449">
        <f t="shared" si="15"/>
        <v>0</v>
      </c>
      <c r="K31" s="450"/>
      <c r="L31" s="326" t="s">
        <v>28</v>
      </c>
      <c r="M31" s="333"/>
      <c r="N31" s="344"/>
      <c r="O31" s="337"/>
      <c r="P31" s="1"/>
      <c r="Q31" s="587"/>
      <c r="R31" s="588"/>
      <c r="S31" s="119" t="s">
        <v>72</v>
      </c>
      <c r="T31" s="117" t="s">
        <v>73</v>
      </c>
      <c r="U31" s="118" t="s">
        <v>74</v>
      </c>
      <c r="V31" s="600"/>
      <c r="W31" s="587"/>
      <c r="X31" s="588"/>
      <c r="Y31" s="119" t="s">
        <v>78</v>
      </c>
      <c r="Z31" s="117" t="s">
        <v>73</v>
      </c>
      <c r="AA31" s="118" t="s">
        <v>74</v>
      </c>
      <c r="AB31" s="1"/>
    </row>
    <row r="32" spans="1:33" ht="15.75" thickBot="1">
      <c r="A32" s="441"/>
      <c r="B32" s="442"/>
      <c r="C32" s="442"/>
      <c r="D32" s="442"/>
      <c r="E32" s="443"/>
      <c r="F32" s="448"/>
      <c r="G32" s="442"/>
      <c r="H32" s="6">
        <f t="shared" si="16"/>
        <v>0</v>
      </c>
      <c r="I32" s="189"/>
      <c r="J32" s="449">
        <f t="shared" si="15"/>
        <v>0</v>
      </c>
      <c r="K32" s="450"/>
      <c r="L32" s="478"/>
      <c r="M32" s="564"/>
      <c r="N32" s="564"/>
      <c r="O32" s="564"/>
      <c r="P32" s="564"/>
      <c r="Q32" s="564"/>
      <c r="R32" s="564"/>
      <c r="S32" s="564"/>
      <c r="T32" s="564"/>
      <c r="U32" s="564"/>
      <c r="V32" s="564"/>
      <c r="W32" s="478"/>
      <c r="X32" s="478"/>
      <c r="Y32" s="478"/>
      <c r="Z32" s="478"/>
      <c r="AA32" s="478"/>
    </row>
    <row r="33" spans="1:29" ht="15.75" thickBot="1">
      <c r="A33" s="441"/>
      <c r="B33" s="442"/>
      <c r="C33" s="442"/>
      <c r="D33" s="442"/>
      <c r="E33" s="443"/>
      <c r="F33" s="448"/>
      <c r="G33" s="442"/>
      <c r="H33" s="6">
        <f t="shared" si="16"/>
        <v>0</v>
      </c>
      <c r="I33" s="189"/>
      <c r="J33" s="449">
        <f t="shared" si="15"/>
        <v>0</v>
      </c>
      <c r="K33" s="450"/>
      <c r="L33" s="479"/>
      <c r="M33" s="7" t="s">
        <v>79</v>
      </c>
      <c r="N33" s="8" t="s">
        <v>80</v>
      </c>
      <c r="O33" s="565" t="s">
        <v>81</v>
      </c>
      <c r="P33" s="566"/>
      <c r="Q33" s="565" t="s">
        <v>82</v>
      </c>
      <c r="R33" s="566"/>
      <c r="S33" s="565" t="s">
        <v>83</v>
      </c>
      <c r="T33" s="566"/>
      <c r="U33" s="565" t="s">
        <v>84</v>
      </c>
      <c r="V33" s="607"/>
      <c r="W33" s="592" t="s">
        <v>85</v>
      </c>
      <c r="X33" s="593"/>
      <c r="Y33" s="593"/>
      <c r="Z33" s="593"/>
      <c r="AA33" s="594"/>
      <c r="AB33" s="1"/>
      <c r="AC33" s="73"/>
    </row>
    <row r="34" spans="1:29">
      <c r="A34" s="441"/>
      <c r="B34" s="442"/>
      <c r="C34" s="442"/>
      <c r="D34" s="442"/>
      <c r="E34" s="443"/>
      <c r="F34" s="448"/>
      <c r="G34" s="442"/>
      <c r="H34" s="6">
        <f t="shared" si="16"/>
        <v>0</v>
      </c>
      <c r="I34" s="189"/>
      <c r="J34" s="449">
        <f t="shared" si="15"/>
        <v>0</v>
      </c>
      <c r="K34" s="450"/>
      <c r="L34" s="479"/>
      <c r="M34" s="438" t="s">
        <v>86</v>
      </c>
      <c r="N34" s="9" t="s">
        <v>87</v>
      </c>
      <c r="O34" s="446">
        <v>130</v>
      </c>
      <c r="P34" s="581"/>
      <c r="Q34" s="597"/>
      <c r="R34" s="598"/>
      <c r="S34" s="10"/>
      <c r="T34" s="10"/>
      <c r="U34" s="10"/>
      <c r="V34" s="11"/>
      <c r="W34" s="348" t="s">
        <v>16</v>
      </c>
      <c r="X34" s="347" t="s">
        <v>62</v>
      </c>
      <c r="Y34" s="397" t="s">
        <v>88</v>
      </c>
      <c r="Z34" s="211" t="s">
        <v>89</v>
      </c>
      <c r="AA34" s="206" t="s">
        <v>90</v>
      </c>
      <c r="AB34" s="1"/>
    </row>
    <row r="35" spans="1:29" ht="15" customHeight="1">
      <c r="A35" s="441"/>
      <c r="B35" s="442"/>
      <c r="C35" s="442"/>
      <c r="D35" s="442"/>
      <c r="E35" s="443"/>
      <c r="F35" s="448"/>
      <c r="G35" s="442"/>
      <c r="H35" s="6">
        <f t="shared" si="16"/>
        <v>0</v>
      </c>
      <c r="I35" s="189"/>
      <c r="J35" s="449">
        <f t="shared" si="15"/>
        <v>0</v>
      </c>
      <c r="K35" s="450"/>
      <c r="L35" s="479"/>
      <c r="M35" s="439"/>
      <c r="N35" s="12" t="s">
        <v>91</v>
      </c>
      <c r="O35" s="429">
        <v>165</v>
      </c>
      <c r="P35" s="582"/>
      <c r="Q35" s="495"/>
      <c r="R35" s="495"/>
      <c r="S35" s="13"/>
      <c r="T35" s="13"/>
      <c r="U35" s="13"/>
      <c r="V35" s="14"/>
      <c r="W35" s="354" t="s">
        <v>92</v>
      </c>
      <c r="X35" s="393"/>
      <c r="Y35" s="392"/>
      <c r="Z35" s="392"/>
      <c r="AA35" s="349">
        <f>X35*Z35</f>
        <v>0</v>
      </c>
      <c r="AB35" s="1"/>
    </row>
    <row r="36" spans="1:29" ht="15" customHeight="1">
      <c r="A36" s="441"/>
      <c r="B36" s="442"/>
      <c r="C36" s="442"/>
      <c r="D36" s="442"/>
      <c r="E36" s="443"/>
      <c r="F36" s="448"/>
      <c r="G36" s="442"/>
      <c r="H36" s="6">
        <f t="shared" si="16"/>
        <v>0</v>
      </c>
      <c r="I36" s="189"/>
      <c r="J36" s="449">
        <f t="shared" si="15"/>
        <v>0</v>
      </c>
      <c r="K36" s="450"/>
      <c r="L36" s="479"/>
      <c r="M36" s="440"/>
      <c r="N36" s="15" t="s">
        <v>93</v>
      </c>
      <c r="O36" s="436">
        <v>280</v>
      </c>
      <c r="P36" s="596"/>
      <c r="Q36" s="495"/>
      <c r="R36" s="495"/>
      <c r="S36" s="13"/>
      <c r="T36" s="13"/>
      <c r="U36" s="13"/>
      <c r="V36" s="14"/>
      <c r="W36" s="355" t="s">
        <v>92</v>
      </c>
      <c r="X36" s="393"/>
      <c r="Y36" s="392"/>
      <c r="Z36" s="392"/>
      <c r="AA36" s="350">
        <f t="shared" ref="AA36:AA60" si="17">X36*Z36</f>
        <v>0</v>
      </c>
    </row>
    <row r="37" spans="1:29" ht="15" customHeight="1">
      <c r="A37" s="471"/>
      <c r="B37" s="472"/>
      <c r="C37" s="448"/>
      <c r="D37" s="473"/>
      <c r="E37" s="474"/>
      <c r="F37" s="471"/>
      <c r="G37" s="448"/>
      <c r="H37" s="6">
        <f t="shared" si="16"/>
        <v>0</v>
      </c>
      <c r="I37" s="189"/>
      <c r="J37" s="449">
        <f t="shared" ref="J37" si="18">ROUNDUP(D37*I37,2)</f>
        <v>0</v>
      </c>
      <c r="K37" s="450"/>
      <c r="L37" s="479"/>
      <c r="M37" s="438" t="s">
        <v>94</v>
      </c>
      <c r="N37" s="12" t="s">
        <v>95</v>
      </c>
      <c r="O37" s="429">
        <v>72</v>
      </c>
      <c r="P37" s="457"/>
      <c r="Q37" s="556">
        <v>0.1</v>
      </c>
      <c r="R37" s="595"/>
      <c r="S37" s="17"/>
      <c r="T37" s="13"/>
      <c r="U37" s="13"/>
      <c r="V37" s="14"/>
      <c r="W37" s="355" t="s">
        <v>92</v>
      </c>
      <c r="X37" s="393"/>
      <c r="Y37" s="392"/>
      <c r="Z37" s="392"/>
      <c r="AA37" s="350">
        <f t="shared" si="17"/>
        <v>0</v>
      </c>
    </row>
    <row r="38" spans="1:29" ht="15" customHeight="1">
      <c r="A38" s="441"/>
      <c r="B38" s="442"/>
      <c r="C38" s="442"/>
      <c r="D38" s="442"/>
      <c r="E38" s="443"/>
      <c r="F38" s="448"/>
      <c r="G38" s="442"/>
      <c r="H38" s="6">
        <f t="shared" si="16"/>
        <v>0</v>
      </c>
      <c r="I38" s="189"/>
      <c r="J38" s="449">
        <f t="shared" si="15"/>
        <v>0</v>
      </c>
      <c r="K38" s="450"/>
      <c r="L38" s="479"/>
      <c r="M38" s="439"/>
      <c r="N38" s="16" t="s">
        <v>96</v>
      </c>
      <c r="O38" s="427">
        <v>79</v>
      </c>
      <c r="P38" s="459"/>
      <c r="Q38" s="460">
        <v>0.1</v>
      </c>
      <c r="R38" s="542"/>
      <c r="S38" s="17"/>
      <c r="T38" s="13"/>
      <c r="U38" s="13"/>
      <c r="V38" s="14"/>
      <c r="W38" s="355" t="s">
        <v>92</v>
      </c>
      <c r="X38" s="393"/>
      <c r="Y38" s="392"/>
      <c r="Z38" s="392"/>
      <c r="AA38" s="350">
        <f t="shared" si="17"/>
        <v>0</v>
      </c>
      <c r="AB38" s="1"/>
    </row>
    <row r="39" spans="1:29">
      <c r="A39" s="441"/>
      <c r="B39" s="442"/>
      <c r="C39" s="442"/>
      <c r="D39" s="442"/>
      <c r="E39" s="443"/>
      <c r="F39" s="448"/>
      <c r="G39" s="442"/>
      <c r="H39" s="6">
        <f t="shared" si="16"/>
        <v>0</v>
      </c>
      <c r="I39" s="189"/>
      <c r="J39" s="449">
        <f t="shared" si="15"/>
        <v>0</v>
      </c>
      <c r="K39" s="450"/>
      <c r="L39" s="479"/>
      <c r="M39" s="439"/>
      <c r="N39" s="12" t="s">
        <v>87</v>
      </c>
      <c r="O39" s="429">
        <v>90</v>
      </c>
      <c r="P39" s="457"/>
      <c r="Q39" s="449">
        <v>0.2</v>
      </c>
      <c r="R39" s="451"/>
      <c r="S39" s="17"/>
      <c r="T39" s="13"/>
      <c r="U39" s="13"/>
      <c r="V39" s="14"/>
      <c r="W39" s="355" t="s">
        <v>92</v>
      </c>
      <c r="X39" s="393"/>
      <c r="Y39" s="392"/>
      <c r="Z39" s="392"/>
      <c r="AA39" s="350">
        <f t="shared" si="17"/>
        <v>0</v>
      </c>
    </row>
    <row r="40" spans="1:29">
      <c r="A40" s="471"/>
      <c r="B40" s="472"/>
      <c r="C40" s="448"/>
      <c r="D40" s="473"/>
      <c r="E40" s="474"/>
      <c r="F40" s="471"/>
      <c r="G40" s="448"/>
      <c r="H40" s="6">
        <f t="shared" si="16"/>
        <v>0</v>
      </c>
      <c r="I40" s="189"/>
      <c r="J40" s="449">
        <f t="shared" ref="J40" si="19">ROUNDUP(D40*I40,2)</f>
        <v>0</v>
      </c>
      <c r="K40" s="450"/>
      <c r="L40" s="479"/>
      <c r="M40" s="439"/>
      <c r="N40" s="12" t="s">
        <v>97</v>
      </c>
      <c r="O40" s="429">
        <v>108</v>
      </c>
      <c r="P40" s="457"/>
      <c r="Q40" s="449">
        <v>0.1</v>
      </c>
      <c r="R40" s="584"/>
      <c r="S40" s="17"/>
      <c r="T40" s="13"/>
      <c r="U40" s="13"/>
      <c r="V40" s="14"/>
      <c r="W40" s="355" t="s">
        <v>92</v>
      </c>
      <c r="X40" s="393"/>
      <c r="Y40" s="392"/>
      <c r="Z40" s="392"/>
      <c r="AA40" s="350">
        <f t="shared" si="17"/>
        <v>0</v>
      </c>
    </row>
    <row r="41" spans="1:29" ht="15.75" customHeight="1">
      <c r="A41" s="441"/>
      <c r="B41" s="442"/>
      <c r="C41" s="442"/>
      <c r="D41" s="442"/>
      <c r="E41" s="443"/>
      <c r="F41" s="448"/>
      <c r="G41" s="442"/>
      <c r="H41" s="6">
        <f t="shared" si="16"/>
        <v>0</v>
      </c>
      <c r="I41" s="189"/>
      <c r="J41" s="449">
        <f t="shared" si="15"/>
        <v>0</v>
      </c>
      <c r="K41" s="450"/>
      <c r="L41" s="479"/>
      <c r="M41" s="439"/>
      <c r="N41" s="12" t="s">
        <v>91</v>
      </c>
      <c r="O41" s="429">
        <v>126</v>
      </c>
      <c r="P41" s="457"/>
      <c r="Q41" s="449">
        <v>0.2</v>
      </c>
      <c r="R41" s="451"/>
      <c r="S41" s="17"/>
      <c r="T41" s="13"/>
      <c r="U41" s="13"/>
      <c r="V41" s="14"/>
      <c r="W41" s="355" t="s">
        <v>92</v>
      </c>
      <c r="X41" s="393"/>
      <c r="Y41" s="392"/>
      <c r="Z41" s="392"/>
      <c r="AA41" s="350">
        <f t="shared" si="17"/>
        <v>0</v>
      </c>
    </row>
    <row r="42" spans="1:29" ht="15.75" customHeight="1">
      <c r="A42" s="441"/>
      <c r="B42" s="442"/>
      <c r="C42" s="442"/>
      <c r="D42" s="442"/>
      <c r="E42" s="443"/>
      <c r="F42" s="448"/>
      <c r="G42" s="442"/>
      <c r="H42" s="6">
        <f t="shared" si="16"/>
        <v>0</v>
      </c>
      <c r="I42" s="189"/>
      <c r="J42" s="449">
        <f t="shared" si="15"/>
        <v>0</v>
      </c>
      <c r="K42" s="450"/>
      <c r="L42" s="479"/>
      <c r="M42" s="439"/>
      <c r="N42" s="12" t="s">
        <v>93</v>
      </c>
      <c r="O42" s="429">
        <v>171</v>
      </c>
      <c r="P42" s="457"/>
      <c r="Q42" s="449">
        <v>0.4</v>
      </c>
      <c r="R42" s="451"/>
      <c r="S42" s="17"/>
      <c r="T42" s="13"/>
      <c r="U42" s="13"/>
      <c r="V42" s="14"/>
      <c r="W42" s="355" t="s">
        <v>92</v>
      </c>
      <c r="X42" s="393"/>
      <c r="Y42" s="392"/>
      <c r="Z42" s="392"/>
      <c r="AA42" s="350">
        <f t="shared" si="17"/>
        <v>0</v>
      </c>
    </row>
    <row r="43" spans="1:29" ht="15.75" customHeight="1">
      <c r="A43" s="441"/>
      <c r="B43" s="442"/>
      <c r="C43" s="442"/>
      <c r="D43" s="442"/>
      <c r="E43" s="443"/>
      <c r="F43" s="448"/>
      <c r="G43" s="442"/>
      <c r="H43" s="6">
        <f t="shared" si="16"/>
        <v>0</v>
      </c>
      <c r="I43" s="189"/>
      <c r="J43" s="449">
        <f t="shared" si="15"/>
        <v>0</v>
      </c>
      <c r="K43" s="450"/>
      <c r="L43" s="479"/>
      <c r="M43" s="439"/>
      <c r="N43" s="12" t="s">
        <v>98</v>
      </c>
      <c r="O43" s="429">
        <v>81</v>
      </c>
      <c r="P43" s="457"/>
      <c r="Q43" s="449">
        <v>0.1</v>
      </c>
      <c r="R43" s="451"/>
      <c r="S43" s="17"/>
      <c r="T43" s="13"/>
      <c r="U43" s="13"/>
      <c r="V43" s="14"/>
      <c r="W43" s="355" t="s">
        <v>92</v>
      </c>
      <c r="X43" s="393"/>
      <c r="Y43" s="392"/>
      <c r="Z43" s="392"/>
      <c r="AA43" s="351">
        <f t="shared" si="17"/>
        <v>0</v>
      </c>
    </row>
    <row r="44" spans="1:29" ht="15.75" customHeight="1">
      <c r="A44" s="441"/>
      <c r="B44" s="442"/>
      <c r="C44" s="442"/>
      <c r="D44" s="442"/>
      <c r="E44" s="443"/>
      <c r="F44" s="448"/>
      <c r="G44" s="442"/>
      <c r="H44" s="6">
        <f t="shared" si="16"/>
        <v>0</v>
      </c>
      <c r="I44" s="189"/>
      <c r="J44" s="449">
        <f t="shared" si="15"/>
        <v>0</v>
      </c>
      <c r="K44" s="450"/>
      <c r="L44" s="479"/>
      <c r="M44" s="440"/>
      <c r="N44" s="15" t="s">
        <v>99</v>
      </c>
      <c r="O44" s="436">
        <v>146</v>
      </c>
      <c r="P44" s="444"/>
      <c r="Q44" s="423">
        <v>0.1</v>
      </c>
      <c r="R44" s="583"/>
      <c r="S44" s="17"/>
      <c r="T44" s="13"/>
      <c r="U44" s="13"/>
      <c r="V44" s="14"/>
      <c r="W44" s="355" t="s">
        <v>92</v>
      </c>
      <c r="X44" s="393"/>
      <c r="Y44" s="392"/>
      <c r="Z44" s="392"/>
      <c r="AA44" s="350">
        <f t="shared" si="17"/>
        <v>0</v>
      </c>
    </row>
    <row r="45" spans="1:29" ht="15.75" thickBot="1">
      <c r="A45" s="441"/>
      <c r="B45" s="442"/>
      <c r="C45" s="442"/>
      <c r="D45" s="442"/>
      <c r="E45" s="443"/>
      <c r="F45" s="448"/>
      <c r="G45" s="442"/>
      <c r="H45" s="6">
        <f t="shared" si="16"/>
        <v>0</v>
      </c>
      <c r="I45" s="189"/>
      <c r="J45" s="449">
        <f t="shared" si="15"/>
        <v>0</v>
      </c>
      <c r="K45" s="450"/>
      <c r="L45" s="479"/>
      <c r="M45" s="475" t="s">
        <v>100</v>
      </c>
      <c r="N45" s="18" t="s">
        <v>26</v>
      </c>
      <c r="O45" s="446">
        <v>49</v>
      </c>
      <c r="P45" s="447"/>
      <c r="Q45" s="556">
        <v>0.1</v>
      </c>
      <c r="R45" s="571"/>
      <c r="S45" s="17"/>
      <c r="T45" s="13"/>
      <c r="U45" s="13"/>
      <c r="V45" s="14"/>
      <c r="W45" s="357" t="s">
        <v>92</v>
      </c>
      <c r="X45" s="359"/>
      <c r="Y45" s="360"/>
      <c r="Z45" s="360"/>
      <c r="AA45" s="361">
        <f t="shared" si="17"/>
        <v>0</v>
      </c>
    </row>
    <row r="46" spans="1:29" ht="15.75" thickTop="1">
      <c r="A46" s="441"/>
      <c r="B46" s="442"/>
      <c r="C46" s="442"/>
      <c r="D46" s="442"/>
      <c r="E46" s="443"/>
      <c r="F46" s="448"/>
      <c r="G46" s="442"/>
      <c r="H46" s="6">
        <f t="shared" si="16"/>
        <v>0</v>
      </c>
      <c r="I46" s="189"/>
      <c r="J46" s="449">
        <f t="shared" si="15"/>
        <v>0</v>
      </c>
      <c r="K46" s="450"/>
      <c r="L46" s="479"/>
      <c r="M46" s="476"/>
      <c r="N46" s="19" t="s">
        <v>27</v>
      </c>
      <c r="O46" s="429">
        <v>64</v>
      </c>
      <c r="P46" s="457"/>
      <c r="Q46" s="449">
        <v>0.2</v>
      </c>
      <c r="R46" s="451"/>
      <c r="S46" s="17"/>
      <c r="T46" s="13"/>
      <c r="U46" s="13"/>
      <c r="V46" s="14"/>
      <c r="W46" s="358" t="s">
        <v>101</v>
      </c>
      <c r="X46" s="412"/>
      <c r="Y46" s="413"/>
      <c r="Z46" s="413"/>
      <c r="AA46" s="352">
        <f t="shared" si="17"/>
        <v>0</v>
      </c>
    </row>
    <row r="47" spans="1:29">
      <c r="A47" s="441"/>
      <c r="B47" s="442"/>
      <c r="C47" s="442"/>
      <c r="D47" s="442"/>
      <c r="E47" s="443"/>
      <c r="F47" s="448"/>
      <c r="G47" s="442"/>
      <c r="H47" s="6">
        <f t="shared" si="16"/>
        <v>0</v>
      </c>
      <c r="I47" s="189"/>
      <c r="J47" s="449">
        <f t="shared" si="15"/>
        <v>0</v>
      </c>
      <c r="K47" s="450"/>
      <c r="L47" s="479"/>
      <c r="M47" s="477"/>
      <c r="N47" s="20" t="s">
        <v>29</v>
      </c>
      <c r="O47" s="436">
        <v>129</v>
      </c>
      <c r="P47" s="444"/>
      <c r="Q47" s="423">
        <v>0.3</v>
      </c>
      <c r="R47" s="583"/>
      <c r="S47" s="21"/>
      <c r="T47" s="22"/>
      <c r="U47" s="22"/>
      <c r="V47" s="23"/>
      <c r="W47" s="355" t="s">
        <v>101</v>
      </c>
      <c r="X47" s="393"/>
      <c r="Y47" s="392"/>
      <c r="Z47" s="392"/>
      <c r="AA47" s="350">
        <f t="shared" si="17"/>
        <v>0</v>
      </c>
      <c r="AB47" s="1"/>
    </row>
    <row r="48" spans="1:29">
      <c r="A48" s="441"/>
      <c r="B48" s="442"/>
      <c r="C48" s="442"/>
      <c r="D48" s="442"/>
      <c r="E48" s="443"/>
      <c r="F48" s="448"/>
      <c r="G48" s="442"/>
      <c r="H48" s="6">
        <f t="shared" si="16"/>
        <v>0</v>
      </c>
      <c r="I48" s="189"/>
      <c r="J48" s="449">
        <f t="shared" ref="J48:J49" si="20">ROUNDUP(D48*I48,2)</f>
        <v>0</v>
      </c>
      <c r="K48" s="450"/>
      <c r="L48" s="479"/>
      <c r="M48" s="475" t="s">
        <v>102</v>
      </c>
      <c r="N48" s="19" t="s">
        <v>24</v>
      </c>
      <c r="O48" s="429">
        <v>21</v>
      </c>
      <c r="P48" s="457"/>
      <c r="Q48" s="449">
        <v>0.06</v>
      </c>
      <c r="R48" s="458"/>
      <c r="S48" s="556">
        <v>0.65</v>
      </c>
      <c r="T48" s="557"/>
      <c r="U48" s="556">
        <v>0.02</v>
      </c>
      <c r="V48" s="580"/>
      <c r="W48" s="355" t="s">
        <v>101</v>
      </c>
      <c r="X48" s="393"/>
      <c r="Y48" s="392"/>
      <c r="Z48" s="392"/>
      <c r="AA48" s="350">
        <f t="shared" si="17"/>
        <v>0</v>
      </c>
      <c r="AB48" s="1"/>
    </row>
    <row r="49" spans="1:28">
      <c r="A49" s="441"/>
      <c r="B49" s="442"/>
      <c r="C49" s="442"/>
      <c r="D49" s="442"/>
      <c r="E49" s="443"/>
      <c r="F49" s="448"/>
      <c r="G49" s="442"/>
      <c r="H49" s="6">
        <f t="shared" si="16"/>
        <v>0</v>
      </c>
      <c r="I49" s="189"/>
      <c r="J49" s="449">
        <f t="shared" si="20"/>
        <v>0</v>
      </c>
      <c r="K49" s="450"/>
      <c r="L49" s="479"/>
      <c r="M49" s="476"/>
      <c r="N49" s="19" t="s">
        <v>25</v>
      </c>
      <c r="O49" s="429">
        <v>36</v>
      </c>
      <c r="P49" s="457"/>
      <c r="Q49" s="449">
        <v>0.06</v>
      </c>
      <c r="R49" s="458"/>
      <c r="S49" s="449">
        <v>0.65</v>
      </c>
      <c r="T49" s="458"/>
      <c r="U49" s="449">
        <v>0.02</v>
      </c>
      <c r="V49" s="450"/>
      <c r="W49" s="355" t="s">
        <v>101</v>
      </c>
      <c r="X49" s="393"/>
      <c r="Y49" s="392"/>
      <c r="Z49" s="392"/>
      <c r="AA49" s="351">
        <f t="shared" si="17"/>
        <v>0</v>
      </c>
      <c r="AB49" s="1"/>
    </row>
    <row r="50" spans="1:28" ht="15" customHeight="1" thickBot="1">
      <c r="A50" s="441"/>
      <c r="B50" s="442"/>
      <c r="C50" s="442"/>
      <c r="D50" s="442"/>
      <c r="E50" s="443"/>
      <c r="F50" s="448"/>
      <c r="G50" s="442"/>
      <c r="H50" s="6">
        <f t="shared" si="16"/>
        <v>0</v>
      </c>
      <c r="I50" s="189"/>
      <c r="J50" s="449">
        <f t="shared" si="15"/>
        <v>0</v>
      </c>
      <c r="K50" s="450"/>
      <c r="L50" s="479"/>
      <c r="M50" s="476"/>
      <c r="N50" s="24" t="s">
        <v>26</v>
      </c>
      <c r="O50" s="427">
        <v>39</v>
      </c>
      <c r="P50" s="459"/>
      <c r="Q50" s="460">
        <v>0.06</v>
      </c>
      <c r="R50" s="461"/>
      <c r="S50" s="460">
        <v>0.65</v>
      </c>
      <c r="T50" s="461"/>
      <c r="U50" s="449">
        <v>0.02</v>
      </c>
      <c r="V50" s="450"/>
      <c r="W50" s="362" t="s">
        <v>101</v>
      </c>
      <c r="X50" s="363"/>
      <c r="Y50" s="360"/>
      <c r="Z50" s="360"/>
      <c r="AA50" s="364">
        <f t="shared" si="17"/>
        <v>0</v>
      </c>
    </row>
    <row r="51" spans="1:28" ht="15.75" thickTop="1">
      <c r="A51" s="441"/>
      <c r="B51" s="442"/>
      <c r="C51" s="442"/>
      <c r="D51" s="442"/>
      <c r="E51" s="443"/>
      <c r="F51" s="448"/>
      <c r="G51" s="442"/>
      <c r="H51" s="6">
        <f t="shared" si="16"/>
        <v>0</v>
      </c>
      <c r="I51" s="189"/>
      <c r="J51" s="449">
        <f t="shared" si="15"/>
        <v>0</v>
      </c>
      <c r="K51" s="450"/>
      <c r="L51" s="479"/>
      <c r="M51" s="476"/>
      <c r="N51" s="19" t="s">
        <v>27</v>
      </c>
      <c r="O51" s="429">
        <v>56</v>
      </c>
      <c r="P51" s="457"/>
      <c r="Q51" s="449">
        <v>7.0000000000000007E-2</v>
      </c>
      <c r="R51" s="458"/>
      <c r="S51" s="449">
        <v>1.47</v>
      </c>
      <c r="T51" s="458"/>
      <c r="U51" s="449">
        <v>0.04</v>
      </c>
      <c r="V51" s="450"/>
      <c r="W51" s="354" t="s">
        <v>103</v>
      </c>
      <c r="X51" s="412"/>
      <c r="Y51" s="413"/>
      <c r="Z51" s="413"/>
      <c r="AA51" s="352">
        <f t="shared" si="17"/>
        <v>0</v>
      </c>
    </row>
    <row r="52" spans="1:28">
      <c r="A52" s="441"/>
      <c r="B52" s="442"/>
      <c r="C52" s="442"/>
      <c r="D52" s="442"/>
      <c r="E52" s="443"/>
      <c r="F52" s="448"/>
      <c r="G52" s="442"/>
      <c r="H52" s="6">
        <f t="shared" si="16"/>
        <v>0</v>
      </c>
      <c r="I52" s="189"/>
      <c r="J52" s="449">
        <f t="shared" si="15"/>
        <v>0</v>
      </c>
      <c r="K52" s="450"/>
      <c r="L52" s="479"/>
      <c r="M52" s="477"/>
      <c r="N52" s="20" t="s">
        <v>29</v>
      </c>
      <c r="O52" s="436">
        <v>102</v>
      </c>
      <c r="P52" s="444"/>
      <c r="Q52" s="423">
        <v>0.15</v>
      </c>
      <c r="R52" s="452"/>
      <c r="S52" s="423">
        <v>2.8</v>
      </c>
      <c r="T52" s="452"/>
      <c r="U52" s="423">
        <v>7.0000000000000007E-2</v>
      </c>
      <c r="V52" s="424"/>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5" t="s">
        <v>104</v>
      </c>
      <c r="N53" s="18" t="s">
        <v>26</v>
      </c>
      <c r="O53" s="446">
        <v>34</v>
      </c>
      <c r="P53" s="447"/>
      <c r="Q53" s="556">
        <v>0.03</v>
      </c>
      <c r="R53" s="557"/>
      <c r="S53" s="556">
        <v>0.4</v>
      </c>
      <c r="T53" s="557"/>
      <c r="U53" s="556">
        <v>0.02</v>
      </c>
      <c r="V53" s="580"/>
      <c r="W53" s="355" t="s">
        <v>103</v>
      </c>
      <c r="X53" s="393"/>
      <c r="Y53" s="392"/>
      <c r="Z53" s="392"/>
      <c r="AA53" s="350">
        <f t="shared" si="17"/>
        <v>0</v>
      </c>
    </row>
    <row r="54" spans="1:28">
      <c r="A54" s="441"/>
      <c r="B54" s="442"/>
      <c r="C54" s="442"/>
      <c r="D54" s="442"/>
      <c r="E54" s="443"/>
      <c r="F54" s="448"/>
      <c r="G54" s="442"/>
      <c r="H54" s="6">
        <f t="shared" si="16"/>
        <v>0</v>
      </c>
      <c r="I54" s="189"/>
      <c r="J54" s="449">
        <f t="shared" si="15"/>
        <v>0</v>
      </c>
      <c r="K54" s="450"/>
      <c r="L54" s="479"/>
      <c r="M54" s="476"/>
      <c r="N54" s="19" t="s">
        <v>27</v>
      </c>
      <c r="O54" s="429">
        <v>50</v>
      </c>
      <c r="P54" s="457"/>
      <c r="Q54" s="449">
        <v>0.05</v>
      </c>
      <c r="R54" s="458"/>
      <c r="S54" s="449">
        <v>0.55000000000000004</v>
      </c>
      <c r="T54" s="458"/>
      <c r="U54" s="449">
        <v>0.04</v>
      </c>
      <c r="V54" s="450"/>
      <c r="W54" s="355" t="s">
        <v>103</v>
      </c>
      <c r="X54" s="393"/>
      <c r="Y54" s="392"/>
      <c r="Z54" s="392"/>
      <c r="AA54" s="350">
        <f t="shared" si="17"/>
        <v>0</v>
      </c>
    </row>
    <row r="55" spans="1:28" ht="15.75" thickBot="1">
      <c r="A55" s="441"/>
      <c r="B55" s="442"/>
      <c r="C55" s="442"/>
      <c r="D55" s="442"/>
      <c r="E55" s="443"/>
      <c r="F55" s="448"/>
      <c r="G55" s="442"/>
      <c r="H55" s="6">
        <f t="shared" si="16"/>
        <v>0</v>
      </c>
      <c r="I55" s="189"/>
      <c r="J55" s="449">
        <f t="shared" si="15"/>
        <v>0</v>
      </c>
      <c r="K55" s="450"/>
      <c r="L55" s="479"/>
      <c r="M55" s="477"/>
      <c r="N55" s="20" t="s">
        <v>29</v>
      </c>
      <c r="O55" s="436">
        <v>87</v>
      </c>
      <c r="P55" s="444"/>
      <c r="Q55" s="423">
        <v>0.1</v>
      </c>
      <c r="R55" s="452"/>
      <c r="S55" s="423">
        <v>1.38</v>
      </c>
      <c r="T55" s="452"/>
      <c r="U55" s="423">
        <v>7.0000000000000007E-2</v>
      </c>
      <c r="V55" s="424"/>
      <c r="W55" s="362" t="s">
        <v>103</v>
      </c>
      <c r="X55" s="363"/>
      <c r="Y55" s="360"/>
      <c r="Z55" s="360"/>
      <c r="AA55" s="361">
        <f t="shared" si="17"/>
        <v>0</v>
      </c>
      <c r="AB55" s="1"/>
    </row>
    <row r="56" spans="1:28" ht="15.75" thickTop="1">
      <c r="A56" s="441"/>
      <c r="B56" s="442"/>
      <c r="C56" s="442"/>
      <c r="D56" s="442"/>
      <c r="E56" s="443"/>
      <c r="F56" s="448"/>
      <c r="G56" s="442"/>
      <c r="H56" s="6">
        <f t="shared" si="16"/>
        <v>0</v>
      </c>
      <c r="I56" s="189"/>
      <c r="J56" s="449">
        <f t="shared" si="15"/>
        <v>0</v>
      </c>
      <c r="K56" s="450"/>
      <c r="L56" s="479"/>
      <c r="M56" s="438" t="s">
        <v>105</v>
      </c>
      <c r="N56" s="18" t="s">
        <v>96</v>
      </c>
      <c r="O56" s="446">
        <v>177</v>
      </c>
      <c r="P56" s="447"/>
      <c r="Q56" s="556">
        <v>0.14000000000000001</v>
      </c>
      <c r="R56" s="571"/>
      <c r="S56" s="25"/>
      <c r="T56" s="10"/>
      <c r="U56" s="10"/>
      <c r="V56" s="11"/>
      <c r="W56" s="354" t="s">
        <v>106</v>
      </c>
      <c r="X56" s="412"/>
      <c r="Y56" s="413"/>
      <c r="Z56" s="413"/>
      <c r="AA56" s="352">
        <f t="shared" si="17"/>
        <v>0</v>
      </c>
    </row>
    <row r="57" spans="1:28">
      <c r="A57" s="441"/>
      <c r="B57" s="442"/>
      <c r="C57" s="442"/>
      <c r="D57" s="442"/>
      <c r="E57" s="443"/>
      <c r="F57" s="448"/>
      <c r="G57" s="442"/>
      <c r="H57" s="6">
        <f t="shared" si="16"/>
        <v>0</v>
      </c>
      <c r="I57" s="189"/>
      <c r="J57" s="449">
        <f t="shared" si="15"/>
        <v>0</v>
      </c>
      <c r="K57" s="450"/>
      <c r="L57" s="479"/>
      <c r="M57" s="439"/>
      <c r="N57" s="19" t="s">
        <v>107</v>
      </c>
      <c r="O57" s="429">
        <v>231</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49">
        <f t="shared" si="15"/>
        <v>0</v>
      </c>
      <c r="K58" s="450"/>
      <c r="L58" s="479"/>
      <c r="M58" s="439"/>
      <c r="N58" s="19" t="s">
        <v>108</v>
      </c>
      <c r="O58" s="429">
        <v>287</v>
      </c>
      <c r="P58" s="457"/>
      <c r="Q58" s="449">
        <v>0.14000000000000001</v>
      </c>
      <c r="R58" s="451"/>
      <c r="S58" s="17"/>
      <c r="T58" s="13"/>
      <c r="U58" s="13"/>
      <c r="V58" s="14"/>
      <c r="W58" s="355" t="s">
        <v>106</v>
      </c>
      <c r="X58" s="393"/>
      <c r="Y58" s="392"/>
      <c r="Z58" s="392"/>
      <c r="AA58" s="350">
        <f t="shared" si="17"/>
        <v>0</v>
      </c>
    </row>
    <row r="59" spans="1:28">
      <c r="A59" s="441"/>
      <c r="B59" s="442"/>
      <c r="C59" s="442"/>
      <c r="D59" s="442"/>
      <c r="E59" s="443"/>
      <c r="F59" s="448"/>
      <c r="G59" s="442"/>
      <c r="H59" s="6">
        <f t="shared" ref="H59" si="21">D59*F59</f>
        <v>0</v>
      </c>
      <c r="I59" s="189"/>
      <c r="J59" s="493">
        <f t="shared" si="15"/>
        <v>0</v>
      </c>
      <c r="K59" s="494"/>
      <c r="L59" s="479"/>
      <c r="M59" s="440"/>
      <c r="N59" s="20" t="s">
        <v>93</v>
      </c>
      <c r="O59" s="436">
        <v>420</v>
      </c>
      <c r="P59" s="444"/>
      <c r="Q59" s="423">
        <v>0.15</v>
      </c>
      <c r="R59" s="445"/>
      <c r="S59" s="17"/>
      <c r="T59" s="13"/>
      <c r="U59" s="13"/>
      <c r="V59" s="14"/>
      <c r="W59" s="355" t="s">
        <v>106</v>
      </c>
      <c r="X59" s="393"/>
      <c r="Y59" s="392"/>
      <c r="Z59" s="392"/>
      <c r="AA59" s="350">
        <f t="shared" si="17"/>
        <v>0</v>
      </c>
    </row>
    <row r="60" spans="1:28" ht="15.75" thickBot="1">
      <c r="A60" s="441"/>
      <c r="B60" s="442"/>
      <c r="C60" s="442"/>
      <c r="D60" s="572"/>
      <c r="E60" s="573"/>
      <c r="F60" s="448"/>
      <c r="G60" s="442"/>
      <c r="H60" s="26">
        <f t="shared" ref="H60" si="22">D60*F60</f>
        <v>0</v>
      </c>
      <c r="I60" s="189"/>
      <c r="J60" s="493">
        <f t="shared" ref="J60" si="23">ROUNDUP(D60*I60,2)</f>
        <v>0</v>
      </c>
      <c r="K60" s="494"/>
      <c r="L60" s="479"/>
      <c r="M60" s="438" t="s">
        <v>109</v>
      </c>
      <c r="N60" s="19" t="s">
        <v>110</v>
      </c>
      <c r="O60" s="429">
        <v>18</v>
      </c>
      <c r="P60" s="430"/>
      <c r="Q60" s="25"/>
      <c r="R60" s="10"/>
      <c r="S60" s="13"/>
      <c r="T60" s="13"/>
      <c r="U60" s="13"/>
      <c r="V60" s="14"/>
      <c r="W60" s="356" t="s">
        <v>106</v>
      </c>
      <c r="X60" s="346"/>
      <c r="Y60" s="215"/>
      <c r="Z60" s="215"/>
      <c r="AA60" s="353">
        <f t="shared" si="17"/>
        <v>0</v>
      </c>
    </row>
    <row r="61" spans="1:28" ht="15.75" thickBot="1">
      <c r="A61" s="190" t="s">
        <v>111</v>
      </c>
      <c r="B61" s="191"/>
      <c r="C61" s="191"/>
      <c r="D61" s="191"/>
      <c r="E61" s="191"/>
      <c r="F61" s="191"/>
      <c r="G61" s="192" t="s">
        <v>23</v>
      </c>
      <c r="H61" s="321">
        <f>ROUNDUP(SUM(H28:H60)/2000,1)</f>
        <v>0</v>
      </c>
      <c r="I61" s="193" t="s">
        <v>112</v>
      </c>
      <c r="J61" s="425">
        <f>ROUNDUP(SUM(J27:K60),0)</f>
        <v>0</v>
      </c>
      <c r="K61" s="426"/>
      <c r="L61" s="479"/>
      <c r="M61" s="439"/>
      <c r="N61" s="24" t="s">
        <v>96</v>
      </c>
      <c r="O61" s="427">
        <v>54</v>
      </c>
      <c r="P61" s="428"/>
      <c r="Q61" s="17"/>
      <c r="R61" s="13"/>
      <c r="S61" s="13"/>
      <c r="T61" s="13"/>
      <c r="U61" s="13"/>
      <c r="V61" s="14"/>
      <c r="W61" s="623" t="s">
        <v>113</v>
      </c>
      <c r="X61" s="624"/>
      <c r="Y61" s="624"/>
      <c r="Z61" s="624"/>
      <c r="AA61" s="625"/>
    </row>
    <row r="62" spans="1:28" ht="15" customHeight="1" thickBot="1">
      <c r="A62" s="27"/>
      <c r="B62" s="1"/>
      <c r="C62" s="1"/>
      <c r="D62" s="1"/>
      <c r="E62" s="1"/>
      <c r="F62" s="1"/>
      <c r="G62" s="1"/>
      <c r="H62" s="1"/>
      <c r="I62" s="1"/>
      <c r="J62" s="400"/>
      <c r="K62" s="400"/>
      <c r="L62" s="479"/>
      <c r="M62" s="439"/>
      <c r="N62" s="19" t="s">
        <v>114</v>
      </c>
      <c r="O62" s="429">
        <v>62</v>
      </c>
      <c r="P62" s="430"/>
      <c r="Q62" s="17"/>
      <c r="R62" s="13"/>
      <c r="S62" s="13"/>
      <c r="T62" s="13"/>
      <c r="U62" s="13"/>
      <c r="V62" s="14"/>
      <c r="W62" s="626" t="s">
        <v>115</v>
      </c>
      <c r="X62" s="627"/>
      <c r="Y62" s="627"/>
      <c r="Z62" s="628"/>
      <c r="AA62" s="263">
        <v>0.15</v>
      </c>
    </row>
    <row r="63" spans="1:28" ht="15" customHeight="1">
      <c r="A63" s="431" t="s">
        <v>116</v>
      </c>
      <c r="B63" s="432"/>
      <c r="C63" s="432"/>
      <c r="D63" s="432"/>
      <c r="E63" s="432"/>
      <c r="F63" s="432"/>
      <c r="G63" s="432"/>
      <c r="H63" s="432"/>
      <c r="I63" s="432"/>
      <c r="J63" s="432"/>
      <c r="K63" s="433"/>
      <c r="L63" s="479"/>
      <c r="M63" s="439"/>
      <c r="N63" s="19" t="s">
        <v>117</v>
      </c>
      <c r="O63" s="429">
        <v>85</v>
      </c>
      <c r="P63" s="430"/>
      <c r="Q63" s="17"/>
      <c r="R63" s="13"/>
      <c r="S63" s="13"/>
      <c r="T63" s="13"/>
      <c r="U63" s="13"/>
      <c r="V63" s="14"/>
      <c r="W63" s="210" t="s">
        <v>62</v>
      </c>
      <c r="X63" s="397" t="s">
        <v>88</v>
      </c>
      <c r="Y63" s="629" t="s">
        <v>33</v>
      </c>
      <c r="Z63" s="630"/>
      <c r="AA63" s="214" t="s">
        <v>90</v>
      </c>
    </row>
    <row r="64" spans="1:28">
      <c r="A64" s="434" t="s">
        <v>118</v>
      </c>
      <c r="B64" s="435"/>
      <c r="C64" s="1"/>
      <c r="D64" s="1"/>
      <c r="E64" s="1"/>
      <c r="F64" s="1"/>
      <c r="G64" s="1" t="s">
        <v>119</v>
      </c>
      <c r="H64" s="1"/>
      <c r="I64" s="1"/>
      <c r="J64" s="1" t="s">
        <v>120</v>
      </c>
      <c r="K64" s="128"/>
      <c r="L64" s="479"/>
      <c r="M64" s="440"/>
      <c r="N64" s="20" t="s">
        <v>91</v>
      </c>
      <c r="O64" s="436">
        <v>82</v>
      </c>
      <c r="P64" s="437"/>
      <c r="Q64" s="17"/>
      <c r="R64" s="13"/>
      <c r="S64" s="13"/>
      <c r="T64" s="13"/>
      <c r="U64" s="13"/>
      <c r="V64" s="14"/>
      <c r="W64" s="110"/>
      <c r="X64" s="322"/>
      <c r="Y64" s="631"/>
      <c r="Z64" s="631"/>
      <c r="AA64" s="306">
        <f>(W64*Y64)</f>
        <v>0</v>
      </c>
    </row>
    <row r="65" spans="1:27">
      <c r="A65" s="409" t="s">
        <v>121</v>
      </c>
      <c r="B65" s="410"/>
      <c r="C65" s="1"/>
      <c r="D65" s="1"/>
      <c r="E65" s="1"/>
      <c r="F65" s="1"/>
      <c r="G65" s="1" t="s">
        <v>122</v>
      </c>
      <c r="H65" s="1"/>
      <c r="I65" s="1"/>
      <c r="J65" s="1" t="s">
        <v>123</v>
      </c>
      <c r="K65" s="128"/>
      <c r="L65" s="479"/>
      <c r="M65" s="438" t="s">
        <v>124</v>
      </c>
      <c r="N65" s="310" t="s">
        <v>24</v>
      </c>
      <c r="O65" s="577">
        <v>16</v>
      </c>
      <c r="P65" s="578"/>
      <c r="Q65" s="17"/>
      <c r="R65" s="13"/>
      <c r="S65" s="13"/>
      <c r="T65" s="13"/>
      <c r="U65" s="13"/>
      <c r="V65" s="14"/>
      <c r="W65" s="110"/>
      <c r="X65" s="322"/>
      <c r="Y65" s="631"/>
      <c r="Z65" s="631"/>
      <c r="AA65" s="306">
        <f t="shared" ref="AA65:AA71" si="24">(W65*Y65)</f>
        <v>0</v>
      </c>
    </row>
    <row r="66" spans="1:27">
      <c r="A66" s="409" t="s">
        <v>125</v>
      </c>
      <c r="B66" s="410"/>
      <c r="C66" s="1"/>
      <c r="D66" s="1"/>
      <c r="E66" s="1"/>
      <c r="F66" s="1"/>
      <c r="G66" s="1" t="s">
        <v>126</v>
      </c>
      <c r="H66" s="1"/>
      <c r="I66" s="1"/>
      <c r="J66" s="1" t="s">
        <v>127</v>
      </c>
      <c r="K66" s="128"/>
      <c r="L66" s="479"/>
      <c r="M66" s="439"/>
      <c r="N66" s="24" t="s">
        <v>25</v>
      </c>
      <c r="O66" s="632">
        <v>20</v>
      </c>
      <c r="P66" s="633"/>
      <c r="Q66" s="17"/>
      <c r="R66" s="13"/>
      <c r="S66" s="13"/>
      <c r="T66" s="13"/>
      <c r="U66" s="13"/>
      <c r="V66" s="14"/>
      <c r="W66" s="110"/>
      <c r="X66" s="322"/>
      <c r="Y66" s="631"/>
      <c r="Z66" s="631"/>
      <c r="AA66" s="306">
        <f t="shared" si="24"/>
        <v>0</v>
      </c>
    </row>
    <row r="67" spans="1:27" ht="15.75" thickBot="1">
      <c r="A67" s="567" t="s">
        <v>128</v>
      </c>
      <c r="B67" s="568"/>
      <c r="C67" s="1"/>
      <c r="D67" s="1"/>
      <c r="E67" s="1"/>
      <c r="F67" s="1"/>
      <c r="G67" s="1" t="s">
        <v>129</v>
      </c>
      <c r="H67" s="1"/>
      <c r="I67" s="1"/>
      <c r="J67" s="1"/>
      <c r="K67" s="128"/>
      <c r="L67" s="479"/>
      <c r="M67" s="439"/>
      <c r="N67" s="24" t="s">
        <v>26</v>
      </c>
      <c r="O67" s="569">
        <v>33</v>
      </c>
      <c r="P67" s="570"/>
      <c r="Q67" s="17"/>
      <c r="R67" s="13"/>
      <c r="S67" s="13"/>
      <c r="T67" s="13"/>
      <c r="U67" s="13"/>
      <c r="V67" s="14"/>
      <c r="W67" s="110"/>
      <c r="X67" s="322"/>
      <c r="Y67" s="631"/>
      <c r="Z67" s="631"/>
      <c r="AA67" s="306">
        <f t="shared" si="24"/>
        <v>0</v>
      </c>
    </row>
    <row r="68" spans="1:27">
      <c r="A68" s="574" t="s">
        <v>130</v>
      </c>
      <c r="B68" s="575"/>
      <c r="C68" s="575"/>
      <c r="D68" s="575"/>
      <c r="E68" s="575"/>
      <c r="F68" s="575"/>
      <c r="G68" s="575"/>
      <c r="H68" s="575"/>
      <c r="I68" s="575"/>
      <c r="J68" s="575"/>
      <c r="K68" s="576"/>
      <c r="L68" s="479"/>
      <c r="M68" s="439"/>
      <c r="N68" s="19" t="s">
        <v>27</v>
      </c>
      <c r="O68" s="429">
        <v>46</v>
      </c>
      <c r="P68" s="430"/>
      <c r="Q68" s="17"/>
      <c r="R68" s="13"/>
      <c r="S68" s="13"/>
      <c r="T68" s="13"/>
      <c r="U68" s="13"/>
      <c r="V68" s="14"/>
      <c r="W68" s="110"/>
      <c r="X68" s="208"/>
      <c r="Y68" s="631"/>
      <c r="Z68" s="631"/>
      <c r="AA68" s="306">
        <f t="shared" si="24"/>
        <v>0</v>
      </c>
    </row>
    <row r="69" spans="1:27">
      <c r="A69" s="130"/>
      <c r="B69" s="140"/>
      <c r="C69" s="140"/>
      <c r="D69" s="140"/>
      <c r="E69" s="524"/>
      <c r="F69" s="579"/>
      <c r="G69" s="140"/>
      <c r="H69" s="140"/>
      <c r="I69" s="140"/>
      <c r="J69" s="140"/>
      <c r="K69" s="164"/>
      <c r="L69" s="479"/>
      <c r="M69" s="440"/>
      <c r="N69" s="20" t="s">
        <v>29</v>
      </c>
      <c r="O69" s="436">
        <v>76</v>
      </c>
      <c r="P69" s="437"/>
      <c r="Q69" s="21"/>
      <c r="R69" s="22"/>
      <c r="S69" s="13"/>
      <c r="T69" s="13"/>
      <c r="U69" s="13"/>
      <c r="V69" s="14"/>
      <c r="W69" s="110"/>
      <c r="X69" s="208"/>
      <c r="Y69" s="631"/>
      <c r="Z69" s="631"/>
      <c r="AA69" s="306">
        <f t="shared" si="24"/>
        <v>0</v>
      </c>
    </row>
    <row r="70" spans="1:27">
      <c r="A70" s="130"/>
      <c r="B70" s="140"/>
      <c r="C70" s="140"/>
      <c r="D70" s="140"/>
      <c r="E70" s="520"/>
      <c r="F70" s="620"/>
      <c r="G70" s="140"/>
      <c r="H70" s="140"/>
      <c r="I70" s="140"/>
      <c r="J70" s="140"/>
      <c r="K70" s="164"/>
      <c r="L70" s="479"/>
      <c r="M70" s="480" t="s">
        <v>131</v>
      </c>
      <c r="N70" s="24" t="s">
        <v>30</v>
      </c>
      <c r="O70" s="483">
        <v>155</v>
      </c>
      <c r="P70" s="484"/>
      <c r="Q70" s="485">
        <v>0.8</v>
      </c>
      <c r="R70" s="486"/>
      <c r="S70" s="17"/>
      <c r="T70" s="13"/>
      <c r="U70" s="13"/>
      <c r="V70" s="14"/>
      <c r="W70" s="174"/>
      <c r="X70" s="207"/>
      <c r="Y70" s="631"/>
      <c r="Z70" s="631"/>
      <c r="AA70" s="306">
        <f t="shared" si="24"/>
        <v>0</v>
      </c>
    </row>
    <row r="71" spans="1:27" ht="15.75" thickBot="1">
      <c r="A71" s="130"/>
      <c r="B71" s="140"/>
      <c r="C71" s="140"/>
      <c r="D71" s="140"/>
      <c r="E71" s="520"/>
      <c r="F71" s="620"/>
      <c r="G71" s="140"/>
      <c r="H71" s="140"/>
      <c r="I71" s="140"/>
      <c r="J71" s="140"/>
      <c r="K71" s="164"/>
      <c r="L71" s="479"/>
      <c r="M71" s="481"/>
      <c r="N71" s="19" t="s">
        <v>132</v>
      </c>
      <c r="O71" s="487">
        <v>345</v>
      </c>
      <c r="P71" s="488"/>
      <c r="Q71" s="489">
        <v>1.7</v>
      </c>
      <c r="R71" s="490"/>
      <c r="S71" s="17"/>
      <c r="T71" s="13"/>
      <c r="U71" s="13"/>
      <c r="V71" s="14"/>
      <c r="W71" s="174"/>
      <c r="X71" s="207"/>
      <c r="Y71" s="631"/>
      <c r="Z71" s="631"/>
      <c r="AA71" s="306">
        <f t="shared" si="24"/>
        <v>0</v>
      </c>
    </row>
    <row r="72" spans="1:27" ht="15.75" thickBot="1">
      <c r="A72" s="182"/>
      <c r="B72" s="183"/>
      <c r="C72" s="183"/>
      <c r="D72" s="183"/>
      <c r="E72" s="621"/>
      <c r="F72" s="622"/>
      <c r="G72" s="183"/>
      <c r="H72" s="183"/>
      <c r="I72" s="183"/>
      <c r="J72" s="183"/>
      <c r="K72" s="188"/>
      <c r="L72" s="479"/>
      <c r="M72" s="482"/>
      <c r="N72" s="28" t="s">
        <v>133</v>
      </c>
      <c r="O72" s="491">
        <v>850</v>
      </c>
      <c r="P72" s="492"/>
      <c r="Q72" s="634">
        <v>5.2</v>
      </c>
      <c r="R72" s="635"/>
      <c r="S72" s="365"/>
      <c r="T72" s="366"/>
      <c r="U72" s="366"/>
      <c r="V72" s="367"/>
      <c r="W72" s="200">
        <f>ROUNDUP(AA62*SUM(W64:W71),0)</f>
        <v>0</v>
      </c>
      <c r="X72" s="213" t="s">
        <v>52</v>
      </c>
      <c r="Y72" s="212"/>
      <c r="Z72" s="209" t="s">
        <v>46</v>
      </c>
      <c r="AA72" s="305">
        <f>ROUNDUP(AA62*SUM(AA64:AA71),0)</f>
        <v>0</v>
      </c>
    </row>
    <row r="73" spans="1:27">
      <c r="A73" s="611" t="s">
        <v>134</v>
      </c>
      <c r="B73" s="611"/>
      <c r="C73" s="611"/>
      <c r="D73" s="611"/>
      <c r="E73" s="611"/>
      <c r="F73" s="611"/>
      <c r="G73" s="611"/>
      <c r="H73" s="611"/>
      <c r="I73" s="611"/>
      <c r="J73" s="611"/>
      <c r="K73" s="611"/>
      <c r="L73" s="611"/>
      <c r="M73" s="611"/>
      <c r="N73" s="611"/>
      <c r="O73" s="611"/>
      <c r="P73" s="611"/>
      <c r="Q73" s="611"/>
      <c r="R73" s="611"/>
      <c r="S73" s="611"/>
      <c r="T73" s="611"/>
      <c r="U73" s="611"/>
      <c r="V73" s="611"/>
      <c r="W73" s="611"/>
      <c r="X73" s="611"/>
      <c r="Y73" s="611"/>
      <c r="Z73" s="611"/>
      <c r="AA73" s="611"/>
    </row>
    <row r="74" spans="1:27">
      <c r="A74" s="267"/>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c r="AA74" s="268"/>
    </row>
    <row r="75" spans="1:27">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c r="A76" s="1"/>
      <c r="O76" s="1"/>
    </row>
    <row r="78" spans="1:27">
      <c r="B78" s="1"/>
    </row>
  </sheetData>
  <mergeCells count="332">
    <mergeCell ref="E70:F70"/>
    <mergeCell ref="E71:F71"/>
    <mergeCell ref="E72:F72"/>
    <mergeCell ref="W61:AA61"/>
    <mergeCell ref="W62:Z62"/>
    <mergeCell ref="Y63:Z63"/>
    <mergeCell ref="Y64:Z64"/>
    <mergeCell ref="Y65:Z65"/>
    <mergeCell ref="Y66:Z66"/>
    <mergeCell ref="Y67:Z67"/>
    <mergeCell ref="Y68:Z68"/>
    <mergeCell ref="Y69:Z69"/>
    <mergeCell ref="Y70:Z70"/>
    <mergeCell ref="Y71:Z71"/>
    <mergeCell ref="O66:P66"/>
    <mergeCell ref="Q72:R72"/>
    <mergeCell ref="O69:P69"/>
    <mergeCell ref="A73:AA73"/>
    <mergeCell ref="Q25:U25"/>
    <mergeCell ref="S22:U22"/>
    <mergeCell ref="S17:U17"/>
    <mergeCell ref="P17:R17"/>
    <mergeCell ref="S5:U5"/>
    <mergeCell ref="Q44:R44"/>
    <mergeCell ref="Q54:R54"/>
    <mergeCell ref="D53:E53"/>
    <mergeCell ref="W26:X26"/>
    <mergeCell ref="W27:X27"/>
    <mergeCell ref="W28:X28"/>
    <mergeCell ref="W5:AA5"/>
    <mergeCell ref="W14:AA14"/>
    <mergeCell ref="A29:C29"/>
    <mergeCell ref="J29:K29"/>
    <mergeCell ref="Q29:R29"/>
    <mergeCell ref="Q30:R30"/>
    <mergeCell ref="Q31:R31"/>
    <mergeCell ref="A44:C44"/>
    <mergeCell ref="A46:C46"/>
    <mergeCell ref="F46:G46"/>
    <mergeCell ref="A45:C45"/>
    <mergeCell ref="D45:E45"/>
    <mergeCell ref="S1:T1"/>
    <mergeCell ref="U1:V1"/>
    <mergeCell ref="V25:V31"/>
    <mergeCell ref="U49:V49"/>
    <mergeCell ref="O39:P39"/>
    <mergeCell ref="U54:V54"/>
    <mergeCell ref="D32:E32"/>
    <mergeCell ref="E7:F7"/>
    <mergeCell ref="E8:F8"/>
    <mergeCell ref="Q26:R26"/>
    <mergeCell ref="Q27:R27"/>
    <mergeCell ref="Q28:R28"/>
    <mergeCell ref="Q39:R39"/>
    <mergeCell ref="Q33:R33"/>
    <mergeCell ref="U33:V33"/>
    <mergeCell ref="J5:L5"/>
    <mergeCell ref="M5:O5"/>
    <mergeCell ref="P5:R5"/>
    <mergeCell ref="D29:E29"/>
    <mergeCell ref="F29:G29"/>
    <mergeCell ref="Q45:R45"/>
    <mergeCell ref="D46:E46"/>
    <mergeCell ref="M45:M47"/>
    <mergeCell ref="S49:T49"/>
    <mergeCell ref="A47:C47"/>
    <mergeCell ref="W30:X30"/>
    <mergeCell ref="W31:X31"/>
    <mergeCell ref="W29:AA29"/>
    <mergeCell ref="W33:AA33"/>
    <mergeCell ref="S48:T48"/>
    <mergeCell ref="U48:V48"/>
    <mergeCell ref="A48:C48"/>
    <mergeCell ref="Q37:R37"/>
    <mergeCell ref="Q43:R43"/>
    <mergeCell ref="O36:P36"/>
    <mergeCell ref="Q36:R36"/>
    <mergeCell ref="Q34:R34"/>
    <mergeCell ref="Q41:R41"/>
    <mergeCell ref="M34:M36"/>
    <mergeCell ref="M37:M44"/>
    <mergeCell ref="A33:C33"/>
    <mergeCell ref="A32:C32"/>
    <mergeCell ref="A31:C31"/>
    <mergeCell ref="D31:E31"/>
    <mergeCell ref="F31:G31"/>
    <mergeCell ref="J31:K31"/>
    <mergeCell ref="A30:C30"/>
    <mergeCell ref="D30:E30"/>
    <mergeCell ref="D54:E54"/>
    <mergeCell ref="U53:V53"/>
    <mergeCell ref="S50:T50"/>
    <mergeCell ref="S52:T52"/>
    <mergeCell ref="O34:P34"/>
    <mergeCell ref="J41:K41"/>
    <mergeCell ref="F36:G36"/>
    <mergeCell ref="J36:K36"/>
    <mergeCell ref="F40:G40"/>
    <mergeCell ref="J40:K40"/>
    <mergeCell ref="O47:P47"/>
    <mergeCell ref="D47:E47"/>
    <mergeCell ref="D44:E44"/>
    <mergeCell ref="O35:P35"/>
    <mergeCell ref="D34:E34"/>
    <mergeCell ref="D49:E49"/>
    <mergeCell ref="Q47:R47"/>
    <mergeCell ref="M48:M52"/>
    <mergeCell ref="O48:P48"/>
    <mergeCell ref="Q48:R48"/>
    <mergeCell ref="O49:P49"/>
    <mergeCell ref="Q49:R49"/>
    <mergeCell ref="Q40:R40"/>
    <mergeCell ref="D52:E52"/>
    <mergeCell ref="F52:G52"/>
    <mergeCell ref="A52:C52"/>
    <mergeCell ref="F48:G48"/>
    <mergeCell ref="F49:G49"/>
    <mergeCell ref="J48:K48"/>
    <mergeCell ref="D48:E48"/>
    <mergeCell ref="O37:P37"/>
    <mergeCell ref="O40:P40"/>
    <mergeCell ref="A37:C37"/>
    <mergeCell ref="D37:E37"/>
    <mergeCell ref="F37:G37"/>
    <mergeCell ref="J37:K37"/>
    <mergeCell ref="A43:C43"/>
    <mergeCell ref="F43:G43"/>
    <mergeCell ref="J43:K43"/>
    <mergeCell ref="D43:E43"/>
    <mergeCell ref="O43:P43"/>
    <mergeCell ref="O52:P52"/>
    <mergeCell ref="A41:C41"/>
    <mergeCell ref="D41:E41"/>
    <mergeCell ref="F41:G41"/>
    <mergeCell ref="F45:G45"/>
    <mergeCell ref="J45:K45"/>
    <mergeCell ref="O41:P41"/>
    <mergeCell ref="A67:B67"/>
    <mergeCell ref="O67:P67"/>
    <mergeCell ref="O68:P68"/>
    <mergeCell ref="A56:C56"/>
    <mergeCell ref="D56:E56"/>
    <mergeCell ref="F55:G55"/>
    <mergeCell ref="J55:K55"/>
    <mergeCell ref="O55:P55"/>
    <mergeCell ref="Q55:R55"/>
    <mergeCell ref="Q56:R56"/>
    <mergeCell ref="A57:C57"/>
    <mergeCell ref="D57:E57"/>
    <mergeCell ref="A60:C60"/>
    <mergeCell ref="D60:E60"/>
    <mergeCell ref="F60:G60"/>
    <mergeCell ref="J60:K60"/>
    <mergeCell ref="O58:P58"/>
    <mergeCell ref="A68:K68"/>
    <mergeCell ref="M65:M69"/>
    <mergeCell ref="O65:P65"/>
    <mergeCell ref="E69:F69"/>
    <mergeCell ref="S54:T54"/>
    <mergeCell ref="A54:C54"/>
    <mergeCell ref="Q53:R53"/>
    <mergeCell ref="S53:T53"/>
    <mergeCell ref="A55:C55"/>
    <mergeCell ref="D55:E55"/>
    <mergeCell ref="J17:L17"/>
    <mergeCell ref="M17:O17"/>
    <mergeCell ref="S20:U20"/>
    <mergeCell ref="M32:AA32"/>
    <mergeCell ref="U52:V52"/>
    <mergeCell ref="J46:K46"/>
    <mergeCell ref="O46:P46"/>
    <mergeCell ref="Q46:R46"/>
    <mergeCell ref="F34:G34"/>
    <mergeCell ref="J34:K34"/>
    <mergeCell ref="F32:G32"/>
    <mergeCell ref="J32:K32"/>
    <mergeCell ref="J49:K49"/>
    <mergeCell ref="J52:K52"/>
    <mergeCell ref="E21:F21"/>
    <mergeCell ref="S33:T33"/>
    <mergeCell ref="O33:P33"/>
    <mergeCell ref="A49:C49"/>
    <mergeCell ref="A1:B1"/>
    <mergeCell ref="C1:I1"/>
    <mergeCell ref="J1:K1"/>
    <mergeCell ref="Q1:R1"/>
    <mergeCell ref="A42:C42"/>
    <mergeCell ref="D42:E42"/>
    <mergeCell ref="F42:G42"/>
    <mergeCell ref="J42:K42"/>
    <mergeCell ref="O42:P42"/>
    <mergeCell ref="Q42:R42"/>
    <mergeCell ref="Q38:R38"/>
    <mergeCell ref="A39:C39"/>
    <mergeCell ref="D39:E39"/>
    <mergeCell ref="F39:G39"/>
    <mergeCell ref="J39:K39"/>
    <mergeCell ref="F38:G38"/>
    <mergeCell ref="J38:K38"/>
    <mergeCell ref="O38:P38"/>
    <mergeCell ref="L1:N1"/>
    <mergeCell ref="O1:P1"/>
    <mergeCell ref="A3:B4"/>
    <mergeCell ref="C3:I4"/>
    <mergeCell ref="K3:K4"/>
    <mergeCell ref="J3:J4"/>
    <mergeCell ref="A24:AA24"/>
    <mergeCell ref="A25:K25"/>
    <mergeCell ref="L25:O25"/>
    <mergeCell ref="W25:AA25"/>
    <mergeCell ref="A20:B20"/>
    <mergeCell ref="E20:F20"/>
    <mergeCell ref="A18:B18"/>
    <mergeCell ref="E18:F18"/>
    <mergeCell ref="A19:B19"/>
    <mergeCell ref="E19:F19"/>
    <mergeCell ref="V17:V23"/>
    <mergeCell ref="E23:F23"/>
    <mergeCell ref="A21:B21"/>
    <mergeCell ref="A22:B22"/>
    <mergeCell ref="E22:F22"/>
    <mergeCell ref="A5:B5"/>
    <mergeCell ref="C5:F5"/>
    <mergeCell ref="G5:I5"/>
    <mergeCell ref="E6:F6"/>
    <mergeCell ref="A17:B17"/>
    <mergeCell ref="E17:F17"/>
    <mergeCell ref="E13:F13"/>
    <mergeCell ref="E9:F9"/>
    <mergeCell ref="E10:F10"/>
    <mergeCell ref="E11:F11"/>
    <mergeCell ref="E15:F15"/>
    <mergeCell ref="E14:F14"/>
    <mergeCell ref="C16:D16"/>
    <mergeCell ref="E16:F16"/>
    <mergeCell ref="E12:F12"/>
    <mergeCell ref="O54:P54"/>
    <mergeCell ref="M53:M55"/>
    <mergeCell ref="O53:P53"/>
    <mergeCell ref="F57:G57"/>
    <mergeCell ref="J57:K57"/>
    <mergeCell ref="O57:P57"/>
    <mergeCell ref="Q57:R57"/>
    <mergeCell ref="L32:L72"/>
    <mergeCell ref="O45:P45"/>
    <mergeCell ref="F47:G47"/>
    <mergeCell ref="F44:G44"/>
    <mergeCell ref="J44:K44"/>
    <mergeCell ref="O44:P44"/>
    <mergeCell ref="M70:M72"/>
    <mergeCell ref="O70:P70"/>
    <mergeCell ref="Q70:R70"/>
    <mergeCell ref="O71:P71"/>
    <mergeCell ref="Q71:R71"/>
    <mergeCell ref="O72:P72"/>
    <mergeCell ref="F59:G59"/>
    <mergeCell ref="J59:K59"/>
    <mergeCell ref="J47:K47"/>
    <mergeCell ref="Q52:R52"/>
    <mergeCell ref="Q35:R35"/>
    <mergeCell ref="F26:G26"/>
    <mergeCell ref="J26:K26"/>
    <mergeCell ref="D33:E33"/>
    <mergeCell ref="F53:G53"/>
    <mergeCell ref="J53:K53"/>
    <mergeCell ref="F56:G56"/>
    <mergeCell ref="J56:K56"/>
    <mergeCell ref="A40:C40"/>
    <mergeCell ref="D40:E40"/>
    <mergeCell ref="A28:C28"/>
    <mergeCell ref="A35:C35"/>
    <mergeCell ref="D35:E35"/>
    <mergeCell ref="F35:G35"/>
    <mergeCell ref="J35:K35"/>
    <mergeCell ref="A36:C36"/>
    <mergeCell ref="D36:E36"/>
    <mergeCell ref="A38:C38"/>
    <mergeCell ref="D38:E38"/>
    <mergeCell ref="A34:C34"/>
    <mergeCell ref="F33:G33"/>
    <mergeCell ref="J33:K33"/>
    <mergeCell ref="A53:C53"/>
    <mergeCell ref="F54:G54"/>
    <mergeCell ref="J54:K54"/>
    <mergeCell ref="F30:G30"/>
    <mergeCell ref="J30:K30"/>
    <mergeCell ref="A26:C26"/>
    <mergeCell ref="D26:E26"/>
    <mergeCell ref="U50:V50"/>
    <mergeCell ref="A51:C51"/>
    <mergeCell ref="D51:E51"/>
    <mergeCell ref="F51:G51"/>
    <mergeCell ref="J51:K51"/>
    <mergeCell ref="O51:P51"/>
    <mergeCell ref="Q51:R51"/>
    <mergeCell ref="S51:T51"/>
    <mergeCell ref="U51:V51"/>
    <mergeCell ref="A50:C50"/>
    <mergeCell ref="D50:E50"/>
    <mergeCell ref="F50:G50"/>
    <mergeCell ref="J50:K50"/>
    <mergeCell ref="O50:P50"/>
    <mergeCell ref="Q50:R50"/>
    <mergeCell ref="D28:E28"/>
    <mergeCell ref="F28:G28"/>
    <mergeCell ref="J28:K28"/>
    <mergeCell ref="A27:C27"/>
    <mergeCell ref="D27:E27"/>
    <mergeCell ref="F27:G27"/>
    <mergeCell ref="J27:K27"/>
    <mergeCell ref="U55:V55"/>
    <mergeCell ref="J61:K61"/>
    <mergeCell ref="O61:P61"/>
    <mergeCell ref="O62:P62"/>
    <mergeCell ref="A63:K63"/>
    <mergeCell ref="O63:P63"/>
    <mergeCell ref="A64:B64"/>
    <mergeCell ref="O64:P64"/>
    <mergeCell ref="M60:M64"/>
    <mergeCell ref="O60:P60"/>
    <mergeCell ref="A59:C59"/>
    <mergeCell ref="D59:E59"/>
    <mergeCell ref="O59:P59"/>
    <mergeCell ref="Q59:R59"/>
    <mergeCell ref="M56:M59"/>
    <mergeCell ref="O56:P56"/>
    <mergeCell ref="A58:C58"/>
    <mergeCell ref="D58:E58"/>
    <mergeCell ref="F58:G58"/>
    <mergeCell ref="J58:K58"/>
    <mergeCell ref="Q58:R58"/>
    <mergeCell ref="S55:T55"/>
  </mergeCells>
  <conditionalFormatting sqref="P3:Q3 A17:E17 L32:M32 A24 C1 A1 A3 C3 K3:L3 N61:V64 C15 E9:E13 G9:G13 E15:F15 E7:G8 A6:C13 A5:G5 A16:N16 J15:N15 E6:N6 J5 P15:P16 R16:S16 S5 U16 R13:U15 M5 P6:U13 P4:P5 I7:N7 J8:N13 A30:K36 A29 D29 F29 M30:O31 H29:K29 M33:V36 N38:V39 M37 N41:V44 N40:O40 Q40 S40:V40 Q37:V37 A38:K39 A37 D37 F37 H37:K37 A40 D40 F40 H40:K40 M53:V60 M45:V48 N48:V52 I8:I16 A41:K67 Q65:V65 A25:O26 A27:K28 M27:M28 O27:O28 A18:F22">
    <cfRule type="cellIs" dxfId="4111" priority="813" stopIfTrue="1" operator="equal">
      <formula>0</formula>
    </cfRule>
  </conditionalFormatting>
  <conditionalFormatting sqref="M65 N67:V67 N68:O69 M70:O70 Q68:V69 Q70:Q72 S70:V72 N71:O72">
    <cfRule type="cellIs" dxfId="4110" priority="812" stopIfTrue="1" operator="equal">
      <formula>0</formula>
    </cfRule>
  </conditionalFormatting>
  <conditionalFormatting sqref="Q66:V66">
    <cfRule type="cellIs" dxfId="4109" priority="811" stopIfTrue="1" operator="equal">
      <formula>0</formula>
    </cfRule>
  </conditionalFormatting>
  <conditionalFormatting sqref="W3:X4">
    <cfRule type="cellIs" dxfId="4108" priority="807" stopIfTrue="1" operator="equal">
      <formula>0</formula>
    </cfRule>
  </conditionalFormatting>
  <conditionalFormatting sqref="Z3">
    <cfRule type="cellIs" dxfId="4107" priority="784" stopIfTrue="1" operator="equal">
      <formula>0</formula>
    </cfRule>
  </conditionalFormatting>
  <conditionalFormatting sqref="B15">
    <cfRule type="cellIs" dxfId="4106" priority="750" stopIfTrue="1" operator="equal">
      <formula>0</formula>
    </cfRule>
  </conditionalFormatting>
  <conditionalFormatting sqref="Y3:Y4">
    <cfRule type="cellIs" dxfId="4105" priority="783" stopIfTrue="1" operator="equal">
      <formula>0</formula>
    </cfRule>
  </conditionalFormatting>
  <conditionalFormatting sqref="A14:C14 E14:G14 P14:U14 J14:N14">
    <cfRule type="cellIs" dxfId="4104" priority="703" stopIfTrue="1" operator="equal">
      <formula>0</formula>
    </cfRule>
  </conditionalFormatting>
  <conditionalFormatting sqref="U11">
    <cfRule type="cellIs" dxfId="4103" priority="725" stopIfTrue="1" operator="equal">
      <formula>0</formula>
    </cfRule>
  </conditionalFormatting>
  <conditionalFormatting sqref="Q15">
    <cfRule type="cellIs" dxfId="4102" priority="736" stopIfTrue="1" operator="equal">
      <formula>0</formula>
    </cfRule>
  </conditionalFormatting>
  <conditionalFormatting sqref="Y2">
    <cfRule type="cellIs" dxfId="4101" priority="758" stopIfTrue="1" operator="equal">
      <formula>0</formula>
    </cfRule>
  </conditionalFormatting>
  <conditionalFormatting sqref="T16:U16">
    <cfRule type="cellIs" dxfId="4100" priority="764" stopIfTrue="1" operator="equal">
      <formula>0</formula>
    </cfRule>
  </conditionalFormatting>
  <conditionalFormatting sqref="T10:U10">
    <cfRule type="cellIs" dxfId="4099" priority="728" stopIfTrue="1" operator="equal">
      <formula>0</formula>
    </cfRule>
  </conditionalFormatting>
  <conditionalFormatting sqref="Q1">
    <cfRule type="cellIs" dxfId="4098" priority="757" stopIfTrue="1" operator="equal">
      <formula>0</formula>
    </cfRule>
  </conditionalFormatting>
  <conditionalFormatting sqref="P2 A2:K2 J1 L1">
    <cfRule type="cellIs" dxfId="4097" priority="761" stopIfTrue="1" operator="equal">
      <formula>0</formula>
    </cfRule>
  </conditionalFormatting>
  <conditionalFormatting sqref="W2:X2 W1">
    <cfRule type="cellIs" dxfId="4096" priority="760" stopIfTrue="1" operator="equal">
      <formula>0</formula>
    </cfRule>
  </conditionalFormatting>
  <conditionalFormatting sqref="J3">
    <cfRule type="cellIs" dxfId="4095" priority="754" stopIfTrue="1" operator="equal">
      <formula>0</formula>
    </cfRule>
  </conditionalFormatting>
  <conditionalFormatting sqref="J15">
    <cfRule type="cellIs" dxfId="4094" priority="679" stopIfTrue="1" operator="equal">
      <formula>0</formula>
    </cfRule>
  </conditionalFormatting>
  <conditionalFormatting sqref="A13">
    <cfRule type="cellIs" dxfId="4093" priority="753" stopIfTrue="1" operator="equal">
      <formula>0</formula>
    </cfRule>
  </conditionalFormatting>
  <conditionalFormatting sqref="B13">
    <cfRule type="cellIs" dxfId="4092" priority="752" stopIfTrue="1" operator="equal">
      <formula>0</formula>
    </cfRule>
  </conditionalFormatting>
  <conditionalFormatting sqref="A15">
    <cfRule type="cellIs" dxfId="4091" priority="751" stopIfTrue="1" operator="equal">
      <formula>0</formula>
    </cfRule>
  </conditionalFormatting>
  <conditionalFormatting sqref="G13">
    <cfRule type="cellIs" dxfId="4090" priority="749" stopIfTrue="1" operator="equal">
      <formula>0</formula>
    </cfRule>
  </conditionalFormatting>
  <conditionalFormatting sqref="G15">
    <cfRule type="cellIs" dxfId="4089" priority="748" stopIfTrue="1" operator="equal">
      <formula>0</formula>
    </cfRule>
  </conditionalFormatting>
  <conditionalFormatting sqref="H15">
    <cfRule type="cellIs" dxfId="4088" priority="744" stopIfTrue="1" operator="equal">
      <formula>0</formula>
    </cfRule>
  </conditionalFormatting>
  <conditionalFormatting sqref="P13:T13 P15:T16 N16">
    <cfRule type="cellIs" dxfId="4087" priority="743" stopIfTrue="1" operator="equal">
      <formula>0</formula>
    </cfRule>
  </conditionalFormatting>
  <conditionalFormatting sqref="N13">
    <cfRule type="cellIs" dxfId="4086" priority="742" stopIfTrue="1" operator="equal">
      <formula>0</formula>
    </cfRule>
  </conditionalFormatting>
  <conditionalFormatting sqref="N15">
    <cfRule type="cellIs" dxfId="4085" priority="741" stopIfTrue="1" operator="equal">
      <formula>0</formula>
    </cfRule>
  </conditionalFormatting>
  <conditionalFormatting sqref="P16:S16">
    <cfRule type="cellIs" dxfId="4084" priority="738" stopIfTrue="1" operator="equal">
      <formula>0</formula>
    </cfRule>
  </conditionalFormatting>
  <conditionalFormatting sqref="Q13">
    <cfRule type="cellIs" dxfId="4083" priority="737" stopIfTrue="1" operator="equal">
      <formula>0</formula>
    </cfRule>
  </conditionalFormatting>
  <conditionalFormatting sqref="R13">
    <cfRule type="cellIs" dxfId="4082" priority="735" stopIfTrue="1" operator="equal">
      <formula>0</formula>
    </cfRule>
  </conditionalFormatting>
  <conditionalFormatting sqref="R15">
    <cfRule type="cellIs" dxfId="4081" priority="734" stopIfTrue="1" operator="equal">
      <formula>0</formula>
    </cfRule>
  </conditionalFormatting>
  <conditionalFormatting sqref="N66:P66">
    <cfRule type="cellIs" dxfId="4080" priority="706" stopIfTrue="1" operator="equal">
      <formula>0</formula>
    </cfRule>
  </conditionalFormatting>
  <conditionalFormatting sqref="J13">
    <cfRule type="cellIs" dxfId="4079" priority="680" stopIfTrue="1" operator="equal">
      <formula>0</formula>
    </cfRule>
  </conditionalFormatting>
  <conditionalFormatting sqref="S16:U16">
    <cfRule type="cellIs" dxfId="4078" priority="672" stopIfTrue="1" operator="equal">
      <formula>0</formula>
    </cfRule>
  </conditionalFormatting>
  <conditionalFormatting sqref="B14">
    <cfRule type="cellIs" dxfId="4077" priority="701" stopIfTrue="1" operator="equal">
      <formula>0</formula>
    </cfRule>
  </conditionalFormatting>
  <conditionalFormatting sqref="T12:U12">
    <cfRule type="cellIs" dxfId="4076" priority="705" stopIfTrue="1" operator="equal">
      <formula>0</formula>
    </cfRule>
  </conditionalFormatting>
  <conditionalFormatting sqref="G14">
    <cfRule type="cellIs" dxfId="4075" priority="700" stopIfTrue="1" operator="equal">
      <formula>0</formula>
    </cfRule>
  </conditionalFormatting>
  <conditionalFormatting sqref="K13">
    <cfRule type="cellIs" dxfId="4074" priority="678" stopIfTrue="1" operator="equal">
      <formula>0</formula>
    </cfRule>
  </conditionalFormatting>
  <conditionalFormatting sqref="A14">
    <cfRule type="cellIs" dxfId="4073" priority="702" stopIfTrue="1" operator="equal">
      <formula>0</formula>
    </cfRule>
  </conditionalFormatting>
  <conditionalFormatting sqref="P14">
    <cfRule type="cellIs" dxfId="4072" priority="698" stopIfTrue="1" operator="equal">
      <formula>0</formula>
    </cfRule>
  </conditionalFormatting>
  <conditionalFormatting sqref="N14">
    <cfRule type="cellIs" dxfId="4071" priority="697" stopIfTrue="1" operator="equal">
      <formula>0</formula>
    </cfRule>
  </conditionalFormatting>
  <conditionalFormatting sqref="Q14">
    <cfRule type="cellIs" dxfId="4070" priority="695" stopIfTrue="1" operator="equal">
      <formula>0</formula>
    </cfRule>
  </conditionalFormatting>
  <conditionalFormatting sqref="R14">
    <cfRule type="cellIs" dxfId="4069" priority="694" stopIfTrue="1" operator="equal">
      <formula>0</formula>
    </cfRule>
  </conditionalFormatting>
  <conditionalFormatting sqref="D15 D6:D13">
    <cfRule type="cellIs" dxfId="4068" priority="693" stopIfTrue="1" operator="equal">
      <formula>0</formula>
    </cfRule>
  </conditionalFormatting>
  <conditionalFormatting sqref="D14">
    <cfRule type="cellIs" dxfId="4067" priority="692" stopIfTrue="1" operator="equal">
      <formula>0</formula>
    </cfRule>
  </conditionalFormatting>
  <conditionalFormatting sqref="Q13">
    <cfRule type="cellIs" dxfId="4066" priority="676" stopIfTrue="1" operator="equal">
      <formula>0</formula>
    </cfRule>
  </conditionalFormatting>
  <conditionalFormatting sqref="U13">
    <cfRule type="cellIs" dxfId="4065" priority="669" stopIfTrue="1" operator="equal">
      <formula>0</formula>
    </cfRule>
  </conditionalFormatting>
  <conditionalFormatting sqref="T15">
    <cfRule type="cellIs" dxfId="4064" priority="670" stopIfTrue="1" operator="equal">
      <formula>0</formula>
    </cfRule>
  </conditionalFormatting>
  <conditionalFormatting sqref="Q15">
    <cfRule type="cellIs" dxfId="4063" priority="675" stopIfTrue="1" operator="equal">
      <formula>0</formula>
    </cfRule>
  </conditionalFormatting>
  <conditionalFormatting sqref="R13">
    <cfRule type="cellIs" dxfId="4062" priority="674" stopIfTrue="1" operator="equal">
      <formula>0</formula>
    </cfRule>
  </conditionalFormatting>
  <conditionalFormatting sqref="R15">
    <cfRule type="cellIs" dxfId="4061" priority="673" stopIfTrue="1" operator="equal">
      <formula>0</formula>
    </cfRule>
  </conditionalFormatting>
  <conditionalFormatting sqref="T13">
    <cfRule type="cellIs" dxfId="4060" priority="671" stopIfTrue="1" operator="equal">
      <formula>0</formula>
    </cfRule>
  </conditionalFormatting>
  <conditionalFormatting sqref="P13">
    <cfRule type="cellIs" dxfId="4059" priority="639" stopIfTrue="1" operator="equal">
      <formula>0</formula>
    </cfRule>
  </conditionalFormatting>
  <conditionalFormatting sqref="O6:O13 O15:O16">
    <cfRule type="cellIs" dxfId="4058" priority="643" stopIfTrue="1" operator="equal">
      <formula>0</formula>
    </cfRule>
  </conditionalFormatting>
  <conditionalFormatting sqref="K15">
    <cfRule type="cellIs" dxfId="4057" priority="677" stopIfTrue="1" operator="equal">
      <formula>0</formula>
    </cfRule>
  </conditionalFormatting>
  <conditionalFormatting sqref="T14">
    <cfRule type="cellIs" dxfId="4056" priority="658" stopIfTrue="1" operator="equal">
      <formula>0</formula>
    </cfRule>
  </conditionalFormatting>
  <conditionalFormatting sqref="U14">
    <cfRule type="cellIs" dxfId="4055" priority="657" stopIfTrue="1" operator="equal">
      <formula>0</formula>
    </cfRule>
  </conditionalFormatting>
  <conditionalFormatting sqref="R14">
    <cfRule type="cellIs" dxfId="4054" priority="659" stopIfTrue="1" operator="equal">
      <formula>0</formula>
    </cfRule>
  </conditionalFormatting>
  <conditionalFormatting sqref="U15">
    <cfRule type="cellIs" dxfId="4053" priority="668" stopIfTrue="1" operator="equal">
      <formula>0</formula>
    </cfRule>
  </conditionalFormatting>
  <conditionalFormatting sqref="K14">
    <cfRule type="cellIs" dxfId="4052" priority="662" stopIfTrue="1" operator="equal">
      <formula>0</formula>
    </cfRule>
  </conditionalFormatting>
  <conditionalFormatting sqref="S14">
    <cfRule type="cellIs" dxfId="4051" priority="661" stopIfTrue="1" operator="equal">
      <formula>0</formula>
    </cfRule>
  </conditionalFormatting>
  <conditionalFormatting sqref="J14">
    <cfRule type="cellIs" dxfId="4050" priority="663" stopIfTrue="1" operator="equal">
      <formula>0</formula>
    </cfRule>
  </conditionalFormatting>
  <conditionalFormatting sqref="T14">
    <cfRule type="cellIs" dxfId="4049" priority="620" stopIfTrue="1" operator="equal">
      <formula>0</formula>
    </cfRule>
  </conditionalFormatting>
  <conditionalFormatting sqref="Q14">
    <cfRule type="cellIs" dxfId="4048" priority="660" stopIfTrue="1" operator="equal">
      <formula>0</formula>
    </cfRule>
  </conditionalFormatting>
  <conditionalFormatting sqref="H7:H13">
    <cfRule type="cellIs" dxfId="4047" priority="598" stopIfTrue="1" operator="equal">
      <formula>0</formula>
    </cfRule>
  </conditionalFormatting>
  <conditionalFormatting sqref="H14">
    <cfRule type="cellIs" dxfId="4046" priority="597" stopIfTrue="1" operator="equal">
      <formula>0</formula>
    </cfRule>
  </conditionalFormatting>
  <conditionalFormatting sqref="P15">
    <cfRule type="cellIs" dxfId="4045" priority="638" stopIfTrue="1" operator="equal">
      <formula>0</formula>
    </cfRule>
  </conditionalFormatting>
  <conditionalFormatting sqref="O13 O15:O16">
    <cfRule type="cellIs" dxfId="4044" priority="642" stopIfTrue="1" operator="equal">
      <formula>0</formula>
    </cfRule>
  </conditionalFormatting>
  <conditionalFormatting sqref="O14">
    <cfRule type="cellIs" dxfId="4043" priority="641" stopIfTrue="1" operator="equal">
      <formula>0</formula>
    </cfRule>
  </conditionalFormatting>
  <conditionalFormatting sqref="O14">
    <cfRule type="cellIs" dxfId="4042" priority="640" stopIfTrue="1" operator="equal">
      <formula>0</formula>
    </cfRule>
  </conditionalFormatting>
  <conditionalFormatting sqref="T13">
    <cfRule type="cellIs" dxfId="4041" priority="626" stopIfTrue="1" operator="equal">
      <formula>0</formula>
    </cfRule>
  </conditionalFormatting>
  <conditionalFormatting sqref="T15">
    <cfRule type="cellIs" dxfId="4040" priority="625" stopIfTrue="1" operator="equal">
      <formula>0</formula>
    </cfRule>
  </conditionalFormatting>
  <conditionalFormatting sqref="Q13">
    <cfRule type="cellIs" dxfId="4039" priority="637" stopIfTrue="1" operator="equal">
      <formula>0</formula>
    </cfRule>
  </conditionalFormatting>
  <conditionalFormatting sqref="Q15">
    <cfRule type="cellIs" dxfId="4038" priority="636" stopIfTrue="1" operator="equal">
      <formula>0</formula>
    </cfRule>
  </conditionalFormatting>
  <conditionalFormatting sqref="T11">
    <cfRule type="cellIs" dxfId="4037" priority="635" stopIfTrue="1" operator="equal">
      <formula>0</formula>
    </cfRule>
  </conditionalFormatting>
  <conditionalFormatting sqref="P14">
    <cfRule type="cellIs" dxfId="4036" priority="634" stopIfTrue="1" operator="equal">
      <formula>0</formula>
    </cfRule>
  </conditionalFormatting>
  <conditionalFormatting sqref="Q14">
    <cfRule type="cellIs" dxfId="4035" priority="633" stopIfTrue="1" operator="equal">
      <formula>0</formula>
    </cfRule>
  </conditionalFormatting>
  <conditionalFormatting sqref="P13">
    <cfRule type="cellIs" dxfId="4034" priority="632" stopIfTrue="1" operator="equal">
      <formula>0</formula>
    </cfRule>
  </conditionalFormatting>
  <conditionalFormatting sqref="P15">
    <cfRule type="cellIs" dxfId="4033" priority="631" stopIfTrue="1" operator="equal">
      <formula>0</formula>
    </cfRule>
  </conditionalFormatting>
  <conditionalFormatting sqref="Q13">
    <cfRule type="cellIs" dxfId="4032" priority="630" stopIfTrue="1" operator="equal">
      <formula>0</formula>
    </cfRule>
  </conditionalFormatting>
  <conditionalFormatting sqref="Q15">
    <cfRule type="cellIs" dxfId="4031" priority="629" stopIfTrue="1" operator="equal">
      <formula>0</formula>
    </cfRule>
  </conditionalFormatting>
  <conditionalFormatting sqref="S13">
    <cfRule type="cellIs" dxfId="4030" priority="628" stopIfTrue="1" operator="equal">
      <formula>0</formula>
    </cfRule>
  </conditionalFormatting>
  <conditionalFormatting sqref="S15">
    <cfRule type="cellIs" dxfId="4029" priority="627" stopIfTrue="1" operator="equal">
      <formula>0</formula>
    </cfRule>
  </conditionalFormatting>
  <conditionalFormatting sqref="R14">
    <cfRule type="cellIs" dxfId="4028" priority="624" stopIfTrue="1" operator="equal">
      <formula>0</formula>
    </cfRule>
  </conditionalFormatting>
  <conditionalFormatting sqref="P14">
    <cfRule type="cellIs" dxfId="4027" priority="623" stopIfTrue="1" operator="equal">
      <formula>0</formula>
    </cfRule>
  </conditionalFormatting>
  <conditionalFormatting sqref="Q14">
    <cfRule type="cellIs" dxfId="4026" priority="622" stopIfTrue="1" operator="equal">
      <formula>0</formula>
    </cfRule>
  </conditionalFormatting>
  <conditionalFormatting sqref="S14">
    <cfRule type="cellIs" dxfId="4025" priority="621" stopIfTrue="1" operator="equal">
      <formula>0</formula>
    </cfRule>
  </conditionalFormatting>
  <conditionalFormatting sqref="N16">
    <cfRule type="cellIs" dxfId="4024" priority="596" stopIfTrue="1" operator="equal">
      <formula>0</formula>
    </cfRule>
  </conditionalFormatting>
  <conditionalFormatting sqref="Z26:AA27 Z30:AA30 W29">
    <cfRule type="cellIs" dxfId="4023" priority="515" stopIfTrue="1" operator="equal">
      <formula>0</formula>
    </cfRule>
  </conditionalFormatting>
  <conditionalFormatting sqref="Z7:AA7 Z8 AA8:AA11">
    <cfRule type="cellIs" dxfId="4022" priority="531" stopIfTrue="1" operator="equal">
      <formula>0</formula>
    </cfRule>
  </conditionalFormatting>
  <conditionalFormatting sqref="W7:W8">
    <cfRule type="cellIs" dxfId="4021" priority="530" stopIfTrue="1" operator="equal">
      <formula>0</formula>
    </cfRule>
  </conditionalFormatting>
  <conditionalFormatting sqref="X7:Y8">
    <cfRule type="cellIs" dxfId="4020" priority="529" stopIfTrue="1" operator="equal">
      <formula>0</formula>
    </cfRule>
  </conditionalFormatting>
  <conditionalFormatting sqref="Z9:Z10">
    <cfRule type="cellIs" dxfId="4019" priority="528" stopIfTrue="1" operator="equal">
      <formula>0</formula>
    </cfRule>
  </conditionalFormatting>
  <conditionalFormatting sqref="W9:W10">
    <cfRule type="cellIs" dxfId="4018" priority="527" stopIfTrue="1" operator="equal">
      <formula>0</formula>
    </cfRule>
  </conditionalFormatting>
  <conditionalFormatting sqref="X9:Y10">
    <cfRule type="cellIs" dxfId="4017" priority="526" stopIfTrue="1" operator="equal">
      <formula>0</formula>
    </cfRule>
  </conditionalFormatting>
  <conditionalFormatting sqref="Z11">
    <cfRule type="cellIs" dxfId="4016" priority="525" stopIfTrue="1" operator="equal">
      <formula>0</formula>
    </cfRule>
  </conditionalFormatting>
  <conditionalFormatting sqref="W11">
    <cfRule type="cellIs" dxfId="4015" priority="524" stopIfTrue="1" operator="equal">
      <formula>0</formula>
    </cfRule>
  </conditionalFormatting>
  <conditionalFormatting sqref="X11:Y11">
    <cfRule type="cellIs" dxfId="4014" priority="523" stopIfTrue="1" operator="equal">
      <formula>0</formula>
    </cfRule>
  </conditionalFormatting>
  <conditionalFormatting sqref="Z16:Z22">
    <cfRule type="cellIs" dxfId="4013" priority="522" stopIfTrue="1" operator="equal">
      <formula>0</formula>
    </cfRule>
  </conditionalFormatting>
  <conditionalFormatting sqref="T26:U30">
    <cfRule type="cellIs" dxfId="4012" priority="516" stopIfTrue="1" operator="equal">
      <formula>0</formula>
    </cfRule>
  </conditionalFormatting>
  <conditionalFormatting sqref="W12:Y12">
    <cfRule type="cellIs" dxfId="4011" priority="518" stopIfTrue="1" operator="equal">
      <formula>0</formula>
    </cfRule>
  </conditionalFormatting>
  <conditionalFormatting sqref="W33">
    <cfRule type="cellIs" dxfId="4010" priority="511" stopIfTrue="1" operator="equal">
      <formula>0</formula>
    </cfRule>
  </conditionalFormatting>
  <conditionalFormatting sqref="W34:Z60">
    <cfRule type="cellIs" dxfId="4009" priority="513" stopIfTrue="1" operator="equal">
      <formula>0</formula>
    </cfRule>
  </conditionalFormatting>
  <conditionalFormatting sqref="AA34">
    <cfRule type="cellIs" dxfId="4008" priority="512" stopIfTrue="1" operator="equal">
      <formula>0</formula>
    </cfRule>
  </conditionalFormatting>
  <conditionalFormatting sqref="AA35:AA60">
    <cfRule type="cellIs" dxfId="4007" priority="508" stopIfTrue="1" operator="equal">
      <formula>0</formula>
    </cfRule>
  </conditionalFormatting>
  <conditionalFormatting sqref="N37:P37">
    <cfRule type="cellIs" dxfId="4006" priority="495" stopIfTrue="1" operator="equal">
      <formula>0</formula>
    </cfRule>
  </conditionalFormatting>
  <conditionalFormatting sqref="O1">
    <cfRule type="cellIs" dxfId="4005" priority="494" stopIfTrue="1" operator="equal">
      <formula>0</formula>
    </cfRule>
  </conditionalFormatting>
  <conditionalFormatting sqref="S1">
    <cfRule type="cellIs" dxfId="4004" priority="493" stopIfTrue="1" operator="equal">
      <formula>0</formula>
    </cfRule>
  </conditionalFormatting>
  <conditionalFormatting sqref="S23">
    <cfRule type="cellIs" dxfId="4003" priority="490" stopIfTrue="1" operator="equal">
      <formula>0</formula>
    </cfRule>
  </conditionalFormatting>
  <conditionalFormatting sqref="S20">
    <cfRule type="cellIs" dxfId="4002" priority="489" stopIfTrue="1" operator="equal">
      <formula>0</formula>
    </cfRule>
  </conditionalFormatting>
  <conditionalFormatting sqref="S19:T19">
    <cfRule type="cellIs" dxfId="4001" priority="488" stopIfTrue="1" operator="equal">
      <formula>0</formula>
    </cfRule>
  </conditionalFormatting>
  <conditionalFormatting sqref="T19">
    <cfRule type="cellIs" dxfId="4000" priority="486" stopIfTrue="1" operator="equal">
      <formula>0</formula>
    </cfRule>
  </conditionalFormatting>
  <conditionalFormatting sqref="S18">
    <cfRule type="cellIs" dxfId="3999" priority="485" stopIfTrue="1" operator="equal">
      <formula>0</formula>
    </cfRule>
  </conditionalFormatting>
  <conditionalFormatting sqref="U19">
    <cfRule type="cellIs" dxfId="3998" priority="487" stopIfTrue="1" operator="equal">
      <formula>0</formula>
    </cfRule>
  </conditionalFormatting>
  <conditionalFormatting sqref="U18">
    <cfRule type="cellIs" dxfId="3997" priority="484" stopIfTrue="1" operator="equal">
      <formula>0</formula>
    </cfRule>
  </conditionalFormatting>
  <conditionalFormatting sqref="U19">
    <cfRule type="cellIs" dxfId="3996" priority="483" stopIfTrue="1" operator="equal">
      <formula>0</formula>
    </cfRule>
  </conditionalFormatting>
  <conditionalFormatting sqref="T19">
    <cfRule type="cellIs" dxfId="3995" priority="481" stopIfTrue="1" operator="equal">
      <formula>0</formula>
    </cfRule>
  </conditionalFormatting>
  <conditionalFormatting sqref="T18">
    <cfRule type="cellIs" dxfId="3994" priority="482" stopIfTrue="1" operator="equal">
      <formula>0</formula>
    </cfRule>
  </conditionalFormatting>
  <conditionalFormatting sqref="P17">
    <cfRule type="cellIs" dxfId="3993" priority="474" stopIfTrue="1" operator="equal">
      <formula>0</formula>
    </cfRule>
  </conditionalFormatting>
  <conditionalFormatting sqref="P18:R18">
    <cfRule type="cellIs" dxfId="3992" priority="477" stopIfTrue="1" operator="equal">
      <formula>0</formula>
    </cfRule>
  </conditionalFormatting>
  <conditionalFormatting sqref="P19:Q22">
    <cfRule type="cellIs" dxfId="3991" priority="476" stopIfTrue="1" operator="equal">
      <formula>0</formula>
    </cfRule>
  </conditionalFormatting>
  <conditionalFormatting sqref="R19:R22">
    <cfRule type="cellIs" dxfId="3990" priority="472" stopIfTrue="1" operator="equal">
      <formula>0</formula>
    </cfRule>
  </conditionalFormatting>
  <conditionalFormatting sqref="R18">
    <cfRule type="cellIs" dxfId="3989" priority="473" stopIfTrue="1" operator="equal">
      <formula>0</formula>
    </cfRule>
  </conditionalFormatting>
  <conditionalFormatting sqref="Q18">
    <cfRule type="cellIs" dxfId="3988" priority="479" stopIfTrue="1" operator="equal">
      <formula>0</formula>
    </cfRule>
  </conditionalFormatting>
  <conditionalFormatting sqref="Q19:Q22">
    <cfRule type="cellIs" dxfId="3987" priority="478" stopIfTrue="1" operator="equal">
      <formula>0</formula>
    </cfRule>
  </conditionalFormatting>
  <conditionalFormatting sqref="N18">
    <cfRule type="cellIs" dxfId="3986" priority="469" stopIfTrue="1" operator="equal">
      <formula>0</formula>
    </cfRule>
  </conditionalFormatting>
  <conditionalFormatting sqref="M17">
    <cfRule type="cellIs" dxfId="3985" priority="466" stopIfTrue="1" operator="equal">
      <formula>0</formula>
    </cfRule>
  </conditionalFormatting>
  <conditionalFormatting sqref="M18">
    <cfRule type="cellIs" dxfId="3984" priority="467" stopIfTrue="1" operator="equal">
      <formula>0</formula>
    </cfRule>
  </conditionalFormatting>
  <conditionalFormatting sqref="M17:M18 M19:N22">
    <cfRule type="cellIs" dxfId="3983" priority="471" stopIfTrue="1" operator="equal">
      <formula>0</formula>
    </cfRule>
  </conditionalFormatting>
  <conditionalFormatting sqref="M19:O22">
    <cfRule type="cellIs" dxfId="3982" priority="470" stopIfTrue="1" operator="equal">
      <formula>0</formula>
    </cfRule>
  </conditionalFormatting>
  <conditionalFormatting sqref="M18:O18">
    <cfRule type="cellIs" dxfId="3981" priority="468" stopIfTrue="1" operator="equal">
      <formula>0</formula>
    </cfRule>
  </conditionalFormatting>
  <conditionalFormatting sqref="O18">
    <cfRule type="cellIs" dxfId="3980" priority="464" stopIfTrue="1" operator="equal">
      <formula>0</formula>
    </cfRule>
  </conditionalFormatting>
  <conditionalFormatting sqref="O19:O22">
    <cfRule type="cellIs" dxfId="3979" priority="465" stopIfTrue="1" operator="equal">
      <formula>0</formula>
    </cfRule>
  </conditionalFormatting>
  <conditionalFormatting sqref="L19">
    <cfRule type="cellIs" dxfId="3978" priority="456" stopIfTrue="1" operator="equal">
      <formula>0</formula>
    </cfRule>
  </conditionalFormatting>
  <conditionalFormatting sqref="L19">
    <cfRule type="cellIs" dxfId="3977" priority="449" stopIfTrue="1" operator="equal">
      <formula>0</formula>
    </cfRule>
  </conditionalFormatting>
  <conditionalFormatting sqref="L19">
    <cfRule type="cellIs" dxfId="3976" priority="453" stopIfTrue="1" operator="equal">
      <formula>0</formula>
    </cfRule>
  </conditionalFormatting>
  <conditionalFormatting sqref="L19">
    <cfRule type="cellIs" dxfId="3975" priority="448" stopIfTrue="1" operator="equal">
      <formula>0</formula>
    </cfRule>
  </conditionalFormatting>
  <conditionalFormatting sqref="J19:L22">
    <cfRule type="cellIs" dxfId="3974" priority="458" stopIfTrue="1" operator="equal">
      <formula>0</formula>
    </cfRule>
  </conditionalFormatting>
  <conditionalFormatting sqref="L18">
    <cfRule type="cellIs" dxfId="3973" priority="457" stopIfTrue="1" operator="equal">
      <formula>0</formula>
    </cfRule>
  </conditionalFormatting>
  <conditionalFormatting sqref="J17 J18:L22">
    <cfRule type="cellIs" dxfId="3972" priority="459" stopIfTrue="1" operator="equal">
      <formula>0</formula>
    </cfRule>
  </conditionalFormatting>
  <conditionalFormatting sqref="L19:L22">
    <cfRule type="cellIs" dxfId="3971" priority="442" stopIfTrue="1" operator="equal">
      <formula>0</formula>
    </cfRule>
  </conditionalFormatting>
  <conditionalFormatting sqref="L19">
    <cfRule type="cellIs" dxfId="3970" priority="445" stopIfTrue="1" operator="equal">
      <formula>0</formula>
    </cfRule>
  </conditionalFormatting>
  <conditionalFormatting sqref="L19">
    <cfRule type="cellIs" dxfId="3969" priority="452" stopIfTrue="1" operator="equal">
      <formula>0</formula>
    </cfRule>
  </conditionalFormatting>
  <conditionalFormatting sqref="L18">
    <cfRule type="cellIs" dxfId="3968" priority="454" stopIfTrue="1" operator="equal">
      <formula>0</formula>
    </cfRule>
  </conditionalFormatting>
  <conditionalFormatting sqref="K18">
    <cfRule type="cellIs" dxfId="3967" priority="451" stopIfTrue="1" operator="equal">
      <formula>0</formula>
    </cfRule>
  </conditionalFormatting>
  <conditionalFormatting sqref="K18">
    <cfRule type="cellIs" dxfId="3966" priority="455" stopIfTrue="1" operator="equal">
      <formula>0</formula>
    </cfRule>
  </conditionalFormatting>
  <conditionalFormatting sqref="L18">
    <cfRule type="cellIs" dxfId="3965" priority="450" stopIfTrue="1" operator="equal">
      <formula>0</formula>
    </cfRule>
  </conditionalFormatting>
  <conditionalFormatting sqref="L18">
    <cfRule type="cellIs" dxfId="3964" priority="446" stopIfTrue="1" operator="equal">
      <formula>0</formula>
    </cfRule>
  </conditionalFormatting>
  <conditionalFormatting sqref="K19">
    <cfRule type="cellIs" dxfId="3963" priority="443" stopIfTrue="1" operator="equal">
      <formula>0</formula>
    </cfRule>
  </conditionalFormatting>
  <conditionalFormatting sqref="K18">
    <cfRule type="cellIs" dxfId="3962" priority="444" stopIfTrue="1" operator="equal">
      <formula>0</formula>
    </cfRule>
  </conditionalFormatting>
  <conditionalFormatting sqref="K19">
    <cfRule type="cellIs" dxfId="3961" priority="447" stopIfTrue="1" operator="equal">
      <formula>0</formula>
    </cfRule>
  </conditionalFormatting>
  <conditionalFormatting sqref="G17:G22">
    <cfRule type="cellIs" dxfId="3960" priority="431" stopIfTrue="1" operator="equal">
      <formula>0</formula>
    </cfRule>
  </conditionalFormatting>
  <conditionalFormatting sqref="P23:Q23">
    <cfRule type="cellIs" dxfId="3959" priority="429" stopIfTrue="1" operator="equal">
      <formula>0</formula>
    </cfRule>
  </conditionalFormatting>
  <conditionalFormatting sqref="Q23:R23">
    <cfRule type="cellIs" dxfId="3958" priority="428" stopIfTrue="1" operator="equal">
      <formula>0</formula>
    </cfRule>
  </conditionalFormatting>
  <conditionalFormatting sqref="P23:Q23">
    <cfRule type="cellIs" dxfId="3957" priority="430" stopIfTrue="1" operator="equal">
      <formula>0</formula>
    </cfRule>
  </conditionalFormatting>
  <conditionalFormatting sqref="M23">
    <cfRule type="cellIs" dxfId="3956" priority="427" stopIfTrue="1" operator="equal">
      <formula>0</formula>
    </cfRule>
  </conditionalFormatting>
  <conditionalFormatting sqref="N23:O23">
    <cfRule type="cellIs" dxfId="3955" priority="424" stopIfTrue="1" operator="equal">
      <formula>0</formula>
    </cfRule>
  </conditionalFormatting>
  <conditionalFormatting sqref="M23:O23">
    <cfRule type="cellIs" dxfId="3954" priority="425" stopIfTrue="1" operator="equal">
      <formula>0</formula>
    </cfRule>
  </conditionalFormatting>
  <conditionalFormatting sqref="M23:O23">
    <cfRule type="cellIs" dxfId="3953" priority="426" stopIfTrue="1" operator="equal">
      <formula>0</formula>
    </cfRule>
  </conditionalFormatting>
  <conditionalFormatting sqref="L23">
    <cfRule type="cellIs" dxfId="3952" priority="415" stopIfTrue="1" operator="equal">
      <formula>0</formula>
    </cfRule>
  </conditionalFormatting>
  <conditionalFormatting sqref="L23">
    <cfRule type="cellIs" dxfId="3951" priority="416" stopIfTrue="1" operator="equal">
      <formula>0</formula>
    </cfRule>
  </conditionalFormatting>
  <conditionalFormatting sqref="J23">
    <cfRule type="cellIs" dxfId="3950" priority="418" stopIfTrue="1" operator="equal">
      <formula>0</formula>
    </cfRule>
  </conditionalFormatting>
  <conditionalFormatting sqref="L23">
    <cfRule type="cellIs" dxfId="3949" priority="417" stopIfTrue="1" operator="equal">
      <formula>0</formula>
    </cfRule>
  </conditionalFormatting>
  <conditionalFormatting sqref="K23">
    <cfRule type="cellIs" dxfId="3948" priority="414" stopIfTrue="1" operator="equal">
      <formula>0</formula>
    </cfRule>
  </conditionalFormatting>
  <conditionalFormatting sqref="J23:L23">
    <cfRule type="cellIs" dxfId="3947" priority="419" stopIfTrue="1" operator="equal">
      <formula>0</formula>
    </cfRule>
  </conditionalFormatting>
  <conditionalFormatting sqref="J23">
    <cfRule type="cellIs" dxfId="3946" priority="423" stopIfTrue="1" operator="equal">
      <formula>0</formula>
    </cfRule>
  </conditionalFormatting>
  <conditionalFormatting sqref="J23">
    <cfRule type="cellIs" dxfId="3945" priority="422" stopIfTrue="1" operator="equal">
      <formula>0</formula>
    </cfRule>
  </conditionalFormatting>
  <conditionalFormatting sqref="K23">
    <cfRule type="cellIs" dxfId="3944" priority="421" stopIfTrue="1" operator="equal">
      <formula>0</formula>
    </cfRule>
  </conditionalFormatting>
  <conditionalFormatting sqref="J23">
    <cfRule type="cellIs" dxfId="3943" priority="420" stopIfTrue="1" operator="equal">
      <formula>0</formula>
    </cfRule>
  </conditionalFormatting>
  <conditionalFormatting sqref="H17:I17 H18:H22">
    <cfRule type="cellIs" dxfId="3942" priority="413" stopIfTrue="1" operator="equal">
      <formula>0</formula>
    </cfRule>
  </conditionalFormatting>
  <conditionalFormatting sqref="I18">
    <cfRule type="cellIs" dxfId="3941" priority="412" stopIfTrue="1" operator="equal">
      <formula>0</formula>
    </cfRule>
  </conditionalFormatting>
  <conditionalFormatting sqref="I19">
    <cfRule type="cellIs" dxfId="3940" priority="411" stopIfTrue="1" operator="equal">
      <formula>0</formula>
    </cfRule>
  </conditionalFormatting>
  <conditionalFormatting sqref="I20:I22">
    <cfRule type="cellIs" dxfId="3939" priority="410" stopIfTrue="1" operator="equal">
      <formula>0</formula>
    </cfRule>
  </conditionalFormatting>
  <conditionalFormatting sqref="W23:Y23">
    <cfRule type="cellIs" dxfId="3938" priority="405" stopIfTrue="1" operator="equal">
      <formula>0</formula>
    </cfRule>
  </conditionalFormatting>
  <conditionalFormatting sqref="Z23">
    <cfRule type="cellIs" dxfId="3937" priority="407" stopIfTrue="1" operator="equal">
      <formula>0</formula>
    </cfRule>
  </conditionalFormatting>
  <conditionalFormatting sqref="AA23">
    <cfRule type="cellIs" dxfId="3936" priority="406" stopIfTrue="1" operator="equal">
      <formula>0</formula>
    </cfRule>
  </conditionalFormatting>
  <conditionalFormatting sqref="Z12">
    <cfRule type="cellIs" dxfId="3935" priority="22" stopIfTrue="1" operator="equal">
      <formula>0</formula>
    </cfRule>
  </conditionalFormatting>
  <conditionalFormatting sqref="AA12">
    <cfRule type="cellIs" dxfId="3934" priority="21" stopIfTrue="1" operator="equal">
      <formula>0</formula>
    </cfRule>
  </conditionalFormatting>
  <conditionalFormatting sqref="N65:P65">
    <cfRule type="cellIs" dxfId="3933" priority="20" stopIfTrue="1" operator="equal">
      <formula>0</formula>
    </cfRule>
  </conditionalFormatting>
  <conditionalFormatting sqref="L27:L31">
    <cfRule type="cellIs" dxfId="3932" priority="19" stopIfTrue="1" operator="equal">
      <formula>0</formula>
    </cfRule>
  </conditionalFormatting>
  <conditionalFormatting sqref="N27:N28">
    <cfRule type="cellIs" dxfId="3931" priority="18" stopIfTrue="1" operator="equal">
      <formula>0</formula>
    </cfRule>
  </conditionalFormatting>
  <conditionalFormatting sqref="N29">
    <cfRule type="cellIs" dxfId="3930" priority="16" stopIfTrue="1" operator="equal">
      <formula>0</formula>
    </cfRule>
  </conditionalFormatting>
  <conditionalFormatting sqref="N28">
    <cfRule type="cellIs" dxfId="3929" priority="17" stopIfTrue="1" operator="equal">
      <formula>0</formula>
    </cfRule>
  </conditionalFormatting>
  <conditionalFormatting sqref="N29">
    <cfRule type="cellIs" dxfId="3928" priority="15" stopIfTrue="1" operator="equal">
      <formula>0</formula>
    </cfRule>
  </conditionalFormatting>
  <conditionalFormatting sqref="Y64:Y71">
    <cfRule type="cellIs" dxfId="3927" priority="14" stopIfTrue="1" operator="equal">
      <formula>0</formula>
    </cfRule>
  </conditionalFormatting>
  <conditionalFormatting sqref="Z72:AA72">
    <cfRule type="cellIs" dxfId="3926" priority="7" stopIfTrue="1" operator="equal">
      <formula>0</formula>
    </cfRule>
  </conditionalFormatting>
  <conditionalFormatting sqref="W72">
    <cfRule type="cellIs" dxfId="3925" priority="9" stopIfTrue="1" operator="equal">
      <formula>0</formula>
    </cfRule>
  </conditionalFormatting>
  <conditionalFormatting sqref="W62 AA62">
    <cfRule type="cellIs" dxfId="3924" priority="13" stopIfTrue="1" operator="equal">
      <formula>0</formula>
    </cfRule>
  </conditionalFormatting>
  <conditionalFormatting sqref="AA63">
    <cfRule type="cellIs" dxfId="3923" priority="12" stopIfTrue="1" operator="equal">
      <formula>0</formula>
    </cfRule>
  </conditionalFormatting>
  <conditionalFormatting sqref="W63:Y63">
    <cfRule type="cellIs" dxfId="3922" priority="11" stopIfTrue="1" operator="equal">
      <formula>0</formula>
    </cfRule>
  </conditionalFormatting>
  <conditionalFormatting sqref="W72">
    <cfRule type="cellIs" dxfId="3921" priority="8" stopIfTrue="1" operator="equal">
      <formula>0</formula>
    </cfRule>
  </conditionalFormatting>
  <conditionalFormatting sqref="W72">
    <cfRule type="cellIs" dxfId="3920" priority="10" stopIfTrue="1" operator="equal">
      <formula>0</formula>
    </cfRule>
  </conditionalFormatting>
  <conditionalFormatting sqref="AA63">
    <cfRule type="cellIs" dxfId="3919" priority="6" stopIfTrue="1" operator="equal">
      <formula>0</formula>
    </cfRule>
  </conditionalFormatting>
  <conditionalFormatting sqref="AA64:AA71">
    <cfRule type="cellIs" dxfId="3918" priority="5" stopIfTrue="1" operator="equal">
      <formula>0</formula>
    </cfRule>
  </conditionalFormatting>
  <conditionalFormatting sqref="AA16:AA22">
    <cfRule type="cellIs" dxfId="3917" priority="4" stopIfTrue="1" operator="equal">
      <formula>0</formula>
    </cfRule>
  </conditionalFormatting>
  <conditionalFormatting sqref="A23:F23">
    <cfRule type="cellIs" dxfId="3916" priority="3" stopIfTrue="1" operator="equal">
      <formula>0</formula>
    </cfRule>
  </conditionalFormatting>
  <conditionalFormatting sqref="G23 I23">
    <cfRule type="cellIs" dxfId="3915" priority="2" stopIfTrue="1" operator="equal">
      <formula>0</formula>
    </cfRule>
  </conditionalFormatting>
  <conditionalFormatting sqref="H23">
    <cfRule type="cellIs" dxfId="3914" priority="1" stopIfTrue="1" operator="equal">
      <formula>0</formula>
    </cfRule>
  </conditionalFormatting>
  <dataValidations xWindow="1508" yWindow="682" count="39">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7:U17" xr:uid="{00000000-0002-0000-0000-000000000000}"/>
    <dataValidation allowBlank="1" showInputMessage="1" showErrorMessage="1" prompt="Enter the number of ramps triggered by the water main relay." sqref="S20:U20" xr:uid="{00000000-0002-0000-0000-000001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2:U22" xr:uid="{00000000-0002-0000-0000-000002000000}"/>
    <dataValidation allowBlank="1" showInputMessage="1" showErrorMessage="1" prompt="Enter linear feet of pipe by size." sqref="A5:B5" xr:uid="{00000000-0002-0000-0000-000003000000}"/>
    <dataValidation allowBlank="1" showInputMessage="1" showErrorMessage="1" prompt="Enter linear feet of pipe by size in City Streets._x000a_" sqref="C5:F5" xr:uid="{00000000-0002-0000-0000-000004000000}"/>
    <dataValidation allowBlank="1" showInputMessage="1" showErrorMessage="1" prompt="Enter linear feet of pipe by size in State Routes._x000a_" sqref="G5:I5" xr:uid="{00000000-0002-0000-0000-000005000000}"/>
    <dataValidation allowBlank="1" showInputMessage="1" showErrorMessage="1" prompt="Excavation factors are in the Water Main Standard Details handbook. See excavation pay limit dimensions table on page 6, column titled &quot;CU YDS PER LIN FT&quot;." sqref="D6 H6" xr:uid="{00000000-0002-0000-0000-000006000000}"/>
    <dataValidation allowBlank="1" showInputMessage="1" showErrorMessage="1" prompt="Enter linear feet of pipe by size in City Streets, including within intersections. _x000a_NOTE: don't include pipe outside of cartway." sqref="J5:L5" xr:uid="{00000000-0002-0000-0000-000007000000}"/>
    <dataValidation allowBlank="1" showInputMessage="1" showErrorMessage="1" prompt="Enter linear feet of pipe by size in State Routes, including within intersections._x000a_NOTE: don't include pipe outside of cartway." sqref="M5:O5" xr:uid="{00000000-0002-0000-0000-000008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6" xr:uid="{00000000-0002-0000-0000-000009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6" xr:uid="{00000000-0002-0000-0000-00000A000000}"/>
    <dataValidation allowBlank="1" showInputMessage="1" showErrorMessage="1" prompt="Enter linear feet of pipe by size in City Streets, EXCLUDING within intersections. _x000a_" sqref="P5:R5" xr:uid="{00000000-0002-0000-0000-00000B000000}"/>
    <dataValidation allowBlank="1" showInputMessage="1" showErrorMessage="1" prompt="Enter linear feet of pipe by size in State Routes, EXCLUDING within intersections. " sqref="S5:U5" xr:uid="{00000000-0002-0000-0000-00000C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6" xr:uid="{00000000-0002-0000-0000-00000D000000}"/>
    <dataValidation allowBlank="1" showInputMessage="1" showErrorMessage="1" prompt="Factor = [Trench Width (ft) + 2 (ft)] / 9. _x000a_NOTE: base and paving cutbacks on State Routes are 12&quot; to each side of the trench, 2 feet total in equation. " sqref="T6" xr:uid="{00000000-0002-0000-0000-00000E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_x000a_" sqref="G17" xr:uid="{00000000-0002-0000-00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7:L17" xr:uid="{00000000-0002-0000-0000-000010000000}"/>
    <dataValidation allowBlank="1" showInputMessage="1" showErrorMessage="1" prompt="Enter length and width of grassed areas disturbed accounting for a buffer past the area of the trench limits._x000a_NOTE: Do not count grassed area disturbance due to proposed fire hydrants." sqref="M17:O17" xr:uid="{00000000-0002-0000-0000-000011000000}"/>
    <dataValidation allowBlank="1" showInputMessage="1" showErrorMessage="1" prompt="Enter length and width of driveway disturbed. Depending on the area disturbed relative to the total area of the driveway, the driveway may have to be partially or fully replaced." sqref="P17:R17" xr:uid="{00000000-0002-0000-0000-000012000000}"/>
    <dataValidation allowBlank="1" showInputMessage="1" showErrorMessage="1" prompt="Enter the number of valves by size." sqref="L25:O25" xr:uid="{00000000-0002-0000-0000-000013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5:K25" xr:uid="{00000000-0002-0000-0000-000014000000}"/>
    <dataValidation allowBlank="1" showInputMessage="1" showErrorMessage="1" prompt="Use table to the right for unit weight of commonly used fittings. Unit weight of fittings not listed in table can be found in Appendix VII of the Water &amp; Sewer Design Manual." sqref="F26:G26" xr:uid="{00000000-0002-0000-0000-000015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6" xr:uid="{00000000-0002-0000-0000-000016000000}"/>
    <dataValidation allowBlank="1" showInputMessage="1" showErrorMessage="1" prompt="Enter total paving areas of full width reconstruction in square yards and total length of curb in linear feet. Use quantities above &quot;WATER&quot; for water item numbers (40% of the total area)._x000a_" sqref="Q25:U25" xr:uid="{00000000-0002-0000-0000-00001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5:AA25" xr:uid="{00000000-0002-0000-0000-000018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5:V31" xr:uid="{00000000-0002-0000-0000-000019000000}"/>
    <dataValidation allowBlank="1" showInputMessage="1" showErrorMessage="1" prompt="Enter pipe size, length and paving factor for pipes within intersections. Use City Paving factors for City Street intersections and State Route Paving factors for State Route intersections._x000a_ " sqref="W5:AA5" xr:uid="{00000000-0002-0000-0000-00001A000000}"/>
    <dataValidation allowBlank="1" showInputMessage="1" showErrorMessage="1" prompt="For City Streets, multiply S.Y. by 0.1 to convert to TON._x000a_For State Routes, multiply S.Y. by 0.15 to convert to TON." sqref="AA6" xr:uid="{00000000-0002-0000-0000-00001B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3:AA33" xr:uid="{00000000-0002-0000-0000-00001C000000}"/>
    <dataValidation allowBlank="1" showInputMessage="1" showErrorMessage="1" prompt="Enter number of services by size along the same side of street and with the same distance from water main to curb." sqref="X34" xr:uid="{00000000-0002-0000-0000-00001D000000}"/>
    <dataValidation allowBlank="1" showInputMessage="1" showErrorMessage="1" prompt="For water mains in cartway or opposite footway: Length of service = distance of water main from curb + 5.5 feet._x000a_For water mains in the adjacent footway: Length of service = 7 feet." sqref="Z34" xr:uid="{00000000-0002-0000-0000-00001E000000}"/>
    <dataValidation allowBlank="1" showInputMessage="1" showErrorMessage="1" prompt="Estimated lead services replacement from curb stop to meter. _x000a_NOTE: only 3/4&quot; connections should be counted, including existing 5/8&quot; connections that will be upsized to 3/4&quot; services." sqref="W61:AA61" xr:uid="{00000000-0002-0000-0000-00001F000000}"/>
    <dataValidation allowBlank="1" showInputMessage="1" showErrorMessage="1" prompt="Enter number of services with the noted side of block, and with the same distance from curb to house wall." sqref="W63" xr:uid="{00000000-0002-0000-0000-000020000000}"/>
    <dataValidation allowBlank="1" showInputMessage="1" showErrorMessage="1" prompt="Length of service replacement = distance of house from curb + 5 feet." sqref="Y63:Z63" xr:uid="{00000000-0002-0000-0000-000021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7" xr:uid="{00000000-0002-0000-0000-000022000000}"/>
    <dataValidation allowBlank="1" showInputMessage="1" showErrorMessage="1" prompt="Update the number of total pages." sqref="A73:AA73" xr:uid="{00000000-0002-0000-0000-000023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7:V23" xr:uid="{00000000-0002-0000-0000-000024000000}"/>
    <dataValidation allowBlank="1" showInputMessage="1" showErrorMessage="1" prompt="Enter pipe size, length and base factor for all DI water main pipes._x000a_NOTE: Use City Base factors for pipes in City Street and State Base factors for pipes in State Route." sqref="W14:AA14" xr:uid="{00000000-0002-0000-00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3" xr:uid="{00000000-0002-0000-0000-000026000000}"/>
  </dataValidations>
  <pageMargins left="0.7" right="0.7" top="0.75" bottom="0.75" header="0.3" footer="0.3"/>
  <pageSetup paperSize="17" scale="60" fitToWidth="0" orientation="landscape" r:id="rId1"/>
  <ignoredErrors>
    <ignoredError sqref="U7:U16"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57031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425781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415"/>
      <c r="D19" s="376">
        <v>1</v>
      </c>
      <c r="E19" s="651">
        <f>C19*D19</f>
        <v>0</v>
      </c>
      <c r="F19" s="652"/>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413"/>
      <c r="D20" s="375">
        <v>3</v>
      </c>
      <c r="E20" s="520">
        <f t="shared" ref="E20:E21" si="9">C20*D20</f>
        <v>0</v>
      </c>
      <c r="F20" s="521"/>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143</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2265" priority="246" stopIfTrue="1" operator="equal">
      <formula>0</formula>
    </cfRule>
  </conditionalFormatting>
  <conditionalFormatting sqref="M64 N66:V66 N67:O68 Q67:V68 S69:V71">
    <cfRule type="cellIs" dxfId="2264" priority="245" stopIfTrue="1" operator="equal">
      <formula>0</formula>
    </cfRule>
  </conditionalFormatting>
  <conditionalFormatting sqref="Q65:V65">
    <cfRule type="cellIs" dxfId="2263" priority="244" stopIfTrue="1" operator="equal">
      <formula>0</formula>
    </cfRule>
  </conditionalFormatting>
  <conditionalFormatting sqref="W2:X3">
    <cfRule type="cellIs" dxfId="2262" priority="243" stopIfTrue="1" operator="equal">
      <formula>0</formula>
    </cfRule>
  </conditionalFormatting>
  <conditionalFormatting sqref="Z2">
    <cfRule type="cellIs" dxfId="2261" priority="242" stopIfTrue="1" operator="equal">
      <formula>0</formula>
    </cfRule>
  </conditionalFormatting>
  <conditionalFormatting sqref="B14">
    <cfRule type="cellIs" dxfId="2260" priority="232" stopIfTrue="1" operator="equal">
      <formula>0</formula>
    </cfRule>
  </conditionalFormatting>
  <conditionalFormatting sqref="Y2:Y3">
    <cfRule type="cellIs" dxfId="2259" priority="241" stopIfTrue="1" operator="equal">
      <formula>0</formula>
    </cfRule>
  </conditionalFormatting>
  <conditionalFormatting sqref="A13:C13 E13:G13 P13:S13 J13:N13 U13">
    <cfRule type="cellIs" dxfId="2258" priority="216" stopIfTrue="1" operator="equal">
      <formula>0</formula>
    </cfRule>
  </conditionalFormatting>
  <conditionalFormatting sqref="U10">
    <cfRule type="cellIs" dxfId="2257" priority="219" stopIfTrue="1" operator="equal">
      <formula>0</formula>
    </cfRule>
  </conditionalFormatting>
  <conditionalFormatting sqref="Q14">
    <cfRule type="cellIs" dxfId="2256" priority="223" stopIfTrue="1" operator="equal">
      <formula>0</formula>
    </cfRule>
  </conditionalFormatting>
  <conditionalFormatting sqref="Y1">
    <cfRule type="cellIs" dxfId="2255" priority="237" stopIfTrue="1" operator="equal">
      <formula>0</formula>
    </cfRule>
  </conditionalFormatting>
  <conditionalFormatting sqref="T15:U15">
    <cfRule type="cellIs" dxfId="2254" priority="240" stopIfTrue="1" operator="equal">
      <formula>0</formula>
    </cfRule>
  </conditionalFormatting>
  <conditionalFormatting sqref="U9">
    <cfRule type="cellIs" dxfId="2253" priority="220" stopIfTrue="1" operator="equal">
      <formula>0</formula>
    </cfRule>
  </conditionalFormatting>
  <conditionalFormatting sqref="P1 A1:K1">
    <cfRule type="cellIs" dxfId="2252" priority="239" stopIfTrue="1" operator="equal">
      <formula>0</formula>
    </cfRule>
  </conditionalFormatting>
  <conditionalFormatting sqref="W1:X1">
    <cfRule type="cellIs" dxfId="2251" priority="238" stopIfTrue="1" operator="equal">
      <formula>0</formula>
    </cfRule>
  </conditionalFormatting>
  <conditionalFormatting sqref="J2">
    <cfRule type="cellIs" dxfId="2250" priority="236" stopIfTrue="1" operator="equal">
      <formula>0</formula>
    </cfRule>
  </conditionalFormatting>
  <conditionalFormatting sqref="J14">
    <cfRule type="cellIs" dxfId="2249" priority="205" stopIfTrue="1" operator="equal">
      <formula>0</formula>
    </cfRule>
  </conditionalFormatting>
  <conditionalFormatting sqref="A12">
    <cfRule type="cellIs" dxfId="2248" priority="235" stopIfTrue="1" operator="equal">
      <formula>0</formula>
    </cfRule>
  </conditionalFormatting>
  <conditionalFormatting sqref="B12">
    <cfRule type="cellIs" dxfId="2247" priority="234" stopIfTrue="1" operator="equal">
      <formula>0</formula>
    </cfRule>
  </conditionalFormatting>
  <conditionalFormatting sqref="A14">
    <cfRule type="cellIs" dxfId="2246" priority="233" stopIfTrue="1" operator="equal">
      <formula>0</formula>
    </cfRule>
  </conditionalFormatting>
  <conditionalFormatting sqref="G12">
    <cfRule type="cellIs" dxfId="2245" priority="231" stopIfTrue="1" operator="equal">
      <formula>0</formula>
    </cfRule>
  </conditionalFormatting>
  <conditionalFormatting sqref="G14">
    <cfRule type="cellIs" dxfId="2244" priority="230" stopIfTrue="1" operator="equal">
      <formula>0</formula>
    </cfRule>
  </conditionalFormatting>
  <conditionalFormatting sqref="H14">
    <cfRule type="cellIs" dxfId="2243" priority="229" stopIfTrue="1" operator="equal">
      <formula>0</formula>
    </cfRule>
  </conditionalFormatting>
  <conditionalFormatting sqref="P12:S12 P14:T15 N15">
    <cfRule type="cellIs" dxfId="2242" priority="228" stopIfTrue="1" operator="equal">
      <formula>0</formula>
    </cfRule>
  </conditionalFormatting>
  <conditionalFormatting sqref="N12">
    <cfRule type="cellIs" dxfId="2241" priority="227" stopIfTrue="1" operator="equal">
      <formula>0</formula>
    </cfRule>
  </conditionalFormatting>
  <conditionalFormatting sqref="N14">
    <cfRule type="cellIs" dxfId="2240" priority="226" stopIfTrue="1" operator="equal">
      <formula>0</formula>
    </cfRule>
  </conditionalFormatting>
  <conditionalFormatting sqref="P15:S15">
    <cfRule type="cellIs" dxfId="2239" priority="225" stopIfTrue="1" operator="equal">
      <formula>0</formula>
    </cfRule>
  </conditionalFormatting>
  <conditionalFormatting sqref="Q12">
    <cfRule type="cellIs" dxfId="2238" priority="224" stopIfTrue="1" operator="equal">
      <formula>0</formula>
    </cfRule>
  </conditionalFormatting>
  <conditionalFormatting sqref="R12">
    <cfRule type="cellIs" dxfId="2237" priority="222" stopIfTrue="1" operator="equal">
      <formula>0</formula>
    </cfRule>
  </conditionalFormatting>
  <conditionalFormatting sqref="R14">
    <cfRule type="cellIs" dxfId="2236" priority="221" stopIfTrue="1" operator="equal">
      <formula>0</formula>
    </cfRule>
  </conditionalFormatting>
  <conditionalFormatting sqref="N65:P65">
    <cfRule type="cellIs" dxfId="2235" priority="218" stopIfTrue="1" operator="equal">
      <formula>0</formula>
    </cfRule>
  </conditionalFormatting>
  <conditionalFormatting sqref="J12">
    <cfRule type="cellIs" dxfId="2234" priority="206" stopIfTrue="1" operator="equal">
      <formula>0</formula>
    </cfRule>
  </conditionalFormatting>
  <conditionalFormatting sqref="S15:U15">
    <cfRule type="cellIs" dxfId="2233" priority="198" stopIfTrue="1" operator="equal">
      <formula>0</formula>
    </cfRule>
  </conditionalFormatting>
  <conditionalFormatting sqref="B13">
    <cfRule type="cellIs" dxfId="2232" priority="214" stopIfTrue="1" operator="equal">
      <formula>0</formula>
    </cfRule>
  </conditionalFormatting>
  <conditionalFormatting sqref="U11">
    <cfRule type="cellIs" dxfId="2231" priority="217" stopIfTrue="1" operator="equal">
      <formula>0</formula>
    </cfRule>
  </conditionalFormatting>
  <conditionalFormatting sqref="G13">
    <cfRule type="cellIs" dxfId="2230" priority="213" stopIfTrue="1" operator="equal">
      <formula>0</formula>
    </cfRule>
  </conditionalFormatting>
  <conditionalFormatting sqref="K12">
    <cfRule type="cellIs" dxfId="2229" priority="204" stopIfTrue="1" operator="equal">
      <formula>0</formula>
    </cfRule>
  </conditionalFormatting>
  <conditionalFormatting sqref="A13">
    <cfRule type="cellIs" dxfId="2228" priority="215" stopIfTrue="1" operator="equal">
      <formula>0</formula>
    </cfRule>
  </conditionalFormatting>
  <conditionalFormatting sqref="P13">
    <cfRule type="cellIs" dxfId="2227" priority="212" stopIfTrue="1" operator="equal">
      <formula>0</formula>
    </cfRule>
  </conditionalFormatting>
  <conditionalFormatting sqref="N13">
    <cfRule type="cellIs" dxfId="2226" priority="211" stopIfTrue="1" operator="equal">
      <formula>0</formula>
    </cfRule>
  </conditionalFormatting>
  <conditionalFormatting sqref="Q13">
    <cfRule type="cellIs" dxfId="2225" priority="210" stopIfTrue="1" operator="equal">
      <formula>0</formula>
    </cfRule>
  </conditionalFormatting>
  <conditionalFormatting sqref="R13">
    <cfRule type="cellIs" dxfId="2224" priority="209" stopIfTrue="1" operator="equal">
      <formula>0</formula>
    </cfRule>
  </conditionalFormatting>
  <conditionalFormatting sqref="D14 D5:D12">
    <cfRule type="cellIs" dxfId="2223" priority="208" stopIfTrue="1" operator="equal">
      <formula>0</formula>
    </cfRule>
  </conditionalFormatting>
  <conditionalFormatting sqref="D13">
    <cfRule type="cellIs" dxfId="2222" priority="207" stopIfTrue="1" operator="equal">
      <formula>0</formula>
    </cfRule>
  </conditionalFormatting>
  <conditionalFormatting sqref="Q12">
    <cfRule type="cellIs" dxfId="2221" priority="202" stopIfTrue="1" operator="equal">
      <formula>0</formula>
    </cfRule>
  </conditionalFormatting>
  <conditionalFormatting sqref="U12">
    <cfRule type="cellIs" dxfId="2220" priority="195" stopIfTrue="1" operator="equal">
      <formula>0</formula>
    </cfRule>
  </conditionalFormatting>
  <conditionalFormatting sqref="T14">
    <cfRule type="cellIs" dxfId="2219" priority="196" stopIfTrue="1" operator="equal">
      <formula>0</formula>
    </cfRule>
  </conditionalFormatting>
  <conditionalFormatting sqref="Q14">
    <cfRule type="cellIs" dxfId="2218" priority="201" stopIfTrue="1" operator="equal">
      <formula>0</formula>
    </cfRule>
  </conditionalFormatting>
  <conditionalFormatting sqref="R12">
    <cfRule type="cellIs" dxfId="2217" priority="200" stopIfTrue="1" operator="equal">
      <formula>0</formula>
    </cfRule>
  </conditionalFormatting>
  <conditionalFormatting sqref="R14">
    <cfRule type="cellIs" dxfId="2216" priority="199" stopIfTrue="1" operator="equal">
      <formula>0</formula>
    </cfRule>
  </conditionalFormatting>
  <conditionalFormatting sqref="P12">
    <cfRule type="cellIs" dxfId="2215" priority="182" stopIfTrue="1" operator="equal">
      <formula>0</formula>
    </cfRule>
  </conditionalFormatting>
  <conditionalFormatting sqref="O5:O12 O14:O15">
    <cfRule type="cellIs" dxfId="2214" priority="186" stopIfTrue="1" operator="equal">
      <formula>0</formula>
    </cfRule>
  </conditionalFormatting>
  <conditionalFormatting sqref="K14">
    <cfRule type="cellIs" dxfId="2213" priority="203" stopIfTrue="1" operator="equal">
      <formula>0</formula>
    </cfRule>
  </conditionalFormatting>
  <conditionalFormatting sqref="U13">
    <cfRule type="cellIs" dxfId="2212" priority="187" stopIfTrue="1" operator="equal">
      <formula>0</formula>
    </cfRule>
  </conditionalFormatting>
  <conditionalFormatting sqref="R13">
    <cfRule type="cellIs" dxfId="2211" priority="189" stopIfTrue="1" operator="equal">
      <formula>0</formula>
    </cfRule>
  </conditionalFormatting>
  <conditionalFormatting sqref="U14">
    <cfRule type="cellIs" dxfId="2210" priority="194" stopIfTrue="1" operator="equal">
      <formula>0</formula>
    </cfRule>
  </conditionalFormatting>
  <conditionalFormatting sqref="K13">
    <cfRule type="cellIs" dxfId="2209" priority="192" stopIfTrue="1" operator="equal">
      <formula>0</formula>
    </cfRule>
  </conditionalFormatting>
  <conditionalFormatting sqref="S13">
    <cfRule type="cellIs" dxfId="2208" priority="191" stopIfTrue="1" operator="equal">
      <formula>0</formula>
    </cfRule>
  </conditionalFormatting>
  <conditionalFormatting sqref="J13">
    <cfRule type="cellIs" dxfId="2207" priority="193" stopIfTrue="1" operator="equal">
      <formula>0</formula>
    </cfRule>
  </conditionalFormatting>
  <conditionalFormatting sqref="Q13">
    <cfRule type="cellIs" dxfId="2206" priority="190" stopIfTrue="1" operator="equal">
      <formula>0</formula>
    </cfRule>
  </conditionalFormatting>
  <conditionalFormatting sqref="H6:H12">
    <cfRule type="cellIs" dxfId="2205" priority="162" stopIfTrue="1" operator="equal">
      <formula>0</formula>
    </cfRule>
  </conditionalFormatting>
  <conditionalFormatting sqref="H13">
    <cfRule type="cellIs" dxfId="2204" priority="161" stopIfTrue="1" operator="equal">
      <formula>0</formula>
    </cfRule>
  </conditionalFormatting>
  <conditionalFormatting sqref="P14">
    <cfRule type="cellIs" dxfId="2203" priority="181" stopIfTrue="1" operator="equal">
      <formula>0</formula>
    </cfRule>
  </conditionalFormatting>
  <conditionalFormatting sqref="O12 O14:O15">
    <cfRule type="cellIs" dxfId="2202" priority="185" stopIfTrue="1" operator="equal">
      <formula>0</formula>
    </cfRule>
  </conditionalFormatting>
  <conditionalFormatting sqref="O13">
    <cfRule type="cellIs" dxfId="2201" priority="184" stopIfTrue="1" operator="equal">
      <formula>0</formula>
    </cfRule>
  </conditionalFormatting>
  <conditionalFormatting sqref="O13">
    <cfRule type="cellIs" dxfId="2200" priority="183" stopIfTrue="1" operator="equal">
      <formula>0</formula>
    </cfRule>
  </conditionalFormatting>
  <conditionalFormatting sqref="T14">
    <cfRule type="cellIs" dxfId="2199" priority="168" stopIfTrue="1" operator="equal">
      <formula>0</formula>
    </cfRule>
  </conditionalFormatting>
  <conditionalFormatting sqref="Q12">
    <cfRule type="cellIs" dxfId="2198" priority="180" stopIfTrue="1" operator="equal">
      <formula>0</formula>
    </cfRule>
  </conditionalFormatting>
  <conditionalFormatting sqref="Q14">
    <cfRule type="cellIs" dxfId="2197" priority="179" stopIfTrue="1" operator="equal">
      <formula>0</formula>
    </cfRule>
  </conditionalFormatting>
  <conditionalFormatting sqref="P13">
    <cfRule type="cellIs" dxfId="2196" priority="177" stopIfTrue="1" operator="equal">
      <formula>0</formula>
    </cfRule>
  </conditionalFormatting>
  <conditionalFormatting sqref="Q13">
    <cfRule type="cellIs" dxfId="2195" priority="176" stopIfTrue="1" operator="equal">
      <formula>0</formula>
    </cfRule>
  </conditionalFormatting>
  <conditionalFormatting sqref="P12">
    <cfRule type="cellIs" dxfId="2194" priority="175" stopIfTrue="1" operator="equal">
      <formula>0</formula>
    </cfRule>
  </conditionalFormatting>
  <conditionalFormatting sqref="P14">
    <cfRule type="cellIs" dxfId="2193" priority="174" stopIfTrue="1" operator="equal">
      <formula>0</formula>
    </cfRule>
  </conditionalFormatting>
  <conditionalFormatting sqref="Q12">
    <cfRule type="cellIs" dxfId="2192" priority="173" stopIfTrue="1" operator="equal">
      <formula>0</formula>
    </cfRule>
  </conditionalFormatting>
  <conditionalFormatting sqref="Q14">
    <cfRule type="cellIs" dxfId="2191" priority="172" stopIfTrue="1" operator="equal">
      <formula>0</formula>
    </cfRule>
  </conditionalFormatting>
  <conditionalFormatting sqref="S12">
    <cfRule type="cellIs" dxfId="2190" priority="171" stopIfTrue="1" operator="equal">
      <formula>0</formula>
    </cfRule>
  </conditionalFormatting>
  <conditionalFormatting sqref="S14">
    <cfRule type="cellIs" dxfId="2189" priority="170" stopIfTrue="1" operator="equal">
      <formula>0</formula>
    </cfRule>
  </conditionalFormatting>
  <conditionalFormatting sqref="R13">
    <cfRule type="cellIs" dxfId="2188" priority="167" stopIfTrue="1" operator="equal">
      <formula>0</formula>
    </cfRule>
  </conditionalFormatting>
  <conditionalFormatting sqref="P13">
    <cfRule type="cellIs" dxfId="2187" priority="166" stopIfTrue="1" operator="equal">
      <formula>0</formula>
    </cfRule>
  </conditionalFormatting>
  <conditionalFormatting sqref="Q13">
    <cfRule type="cellIs" dxfId="2186" priority="165" stopIfTrue="1" operator="equal">
      <formula>0</formula>
    </cfRule>
  </conditionalFormatting>
  <conditionalFormatting sqref="S13">
    <cfRule type="cellIs" dxfId="2185" priority="164" stopIfTrue="1" operator="equal">
      <formula>0</formula>
    </cfRule>
  </conditionalFormatting>
  <conditionalFormatting sqref="X8:Y9">
    <cfRule type="cellIs" dxfId="2184" priority="144" stopIfTrue="1" operator="equal">
      <formula>0</formula>
    </cfRule>
  </conditionalFormatting>
  <conditionalFormatting sqref="W8:W9">
    <cfRule type="cellIs" dxfId="2183" priority="145" stopIfTrue="1" operator="equal">
      <formula>0</formula>
    </cfRule>
  </conditionalFormatting>
  <conditionalFormatting sqref="X6:Y7">
    <cfRule type="cellIs" dxfId="2182" priority="147" stopIfTrue="1" operator="equal">
      <formula>0</formula>
    </cfRule>
  </conditionalFormatting>
  <conditionalFormatting sqref="Z8:AA9">
    <cfRule type="cellIs" dxfId="2181" priority="146" stopIfTrue="1" operator="equal">
      <formula>0</formula>
    </cfRule>
  </conditionalFormatting>
  <conditionalFormatting sqref="Z10:AA10">
    <cfRule type="cellIs" dxfId="2180" priority="143" stopIfTrue="1" operator="equal">
      <formula>0</formula>
    </cfRule>
  </conditionalFormatting>
  <conditionalFormatting sqref="W6:W7">
    <cfRule type="cellIs" dxfId="2179" priority="148" stopIfTrue="1" operator="equal">
      <formula>0</formula>
    </cfRule>
  </conditionalFormatting>
  <conditionalFormatting sqref="N15">
    <cfRule type="cellIs" dxfId="2178" priority="160" stopIfTrue="1" operator="equal">
      <formula>0</formula>
    </cfRule>
  </conditionalFormatting>
  <conditionalFormatting sqref="Z6:AA7">
    <cfRule type="cellIs" dxfId="2177" priority="149" stopIfTrue="1" operator="equal">
      <formula>0</formula>
    </cfRule>
  </conditionalFormatting>
  <conditionalFormatting sqref="Z25:AA26 Z29:AA29 W28">
    <cfRule type="cellIs" dxfId="2176" priority="137" stopIfTrue="1" operator="equal">
      <formula>0</formula>
    </cfRule>
  </conditionalFormatting>
  <conditionalFormatting sqref="W10">
    <cfRule type="cellIs" dxfId="2175" priority="142" stopIfTrue="1" operator="equal">
      <formula>0</formula>
    </cfRule>
  </conditionalFormatting>
  <conditionalFormatting sqref="X10:Y10">
    <cfRule type="cellIs" dxfId="2174" priority="141" stopIfTrue="1" operator="equal">
      <formula>0</formula>
    </cfRule>
  </conditionalFormatting>
  <conditionalFormatting sqref="T25:U29">
    <cfRule type="cellIs" dxfId="2173" priority="138" stopIfTrue="1" operator="equal">
      <formula>0</formula>
    </cfRule>
  </conditionalFormatting>
  <conditionalFormatting sqref="W11:Y11">
    <cfRule type="cellIs" dxfId="2172" priority="139" stopIfTrue="1" operator="equal">
      <formula>0</formula>
    </cfRule>
  </conditionalFormatting>
  <conditionalFormatting sqref="W32">
    <cfRule type="cellIs" dxfId="2171" priority="134" stopIfTrue="1" operator="equal">
      <formula>0</formula>
    </cfRule>
  </conditionalFormatting>
  <conditionalFormatting sqref="N36:P36">
    <cfRule type="cellIs" dxfId="2170" priority="125" stopIfTrue="1" operator="equal">
      <formula>0</formula>
    </cfRule>
  </conditionalFormatting>
  <conditionalFormatting sqref="S22">
    <cfRule type="cellIs" dxfId="2169" priority="122" stopIfTrue="1" operator="equal">
      <formula>0</formula>
    </cfRule>
  </conditionalFormatting>
  <conditionalFormatting sqref="S19">
    <cfRule type="cellIs" dxfId="2168" priority="121" stopIfTrue="1" operator="equal">
      <formula>0</formula>
    </cfRule>
  </conditionalFormatting>
  <conditionalFormatting sqref="S18:T18">
    <cfRule type="cellIs" dxfId="2167" priority="120" stopIfTrue="1" operator="equal">
      <formula>0</formula>
    </cfRule>
  </conditionalFormatting>
  <conditionalFormatting sqref="T18">
    <cfRule type="cellIs" dxfId="2166" priority="118" stopIfTrue="1" operator="equal">
      <formula>0</formula>
    </cfRule>
  </conditionalFormatting>
  <conditionalFormatting sqref="S17">
    <cfRule type="cellIs" dxfId="2165" priority="117" stopIfTrue="1" operator="equal">
      <formula>0</formula>
    </cfRule>
  </conditionalFormatting>
  <conditionalFormatting sqref="U18">
    <cfRule type="cellIs" dxfId="2164" priority="119" stopIfTrue="1" operator="equal">
      <formula>0</formula>
    </cfRule>
  </conditionalFormatting>
  <conditionalFormatting sqref="U17">
    <cfRule type="cellIs" dxfId="2163" priority="116" stopIfTrue="1" operator="equal">
      <formula>0</formula>
    </cfRule>
  </conditionalFormatting>
  <conditionalFormatting sqref="U18">
    <cfRule type="cellIs" dxfId="2162" priority="115" stopIfTrue="1" operator="equal">
      <formula>0</formula>
    </cfRule>
  </conditionalFormatting>
  <conditionalFormatting sqref="T18">
    <cfRule type="cellIs" dxfId="2161" priority="113" stopIfTrue="1" operator="equal">
      <formula>0</formula>
    </cfRule>
  </conditionalFormatting>
  <conditionalFormatting sqref="T17">
    <cfRule type="cellIs" dxfId="2160" priority="114" stopIfTrue="1" operator="equal">
      <formula>0</formula>
    </cfRule>
  </conditionalFormatting>
  <conditionalFormatting sqref="P16">
    <cfRule type="cellIs" dxfId="2159" priority="108" stopIfTrue="1" operator="equal">
      <formula>0</formula>
    </cfRule>
  </conditionalFormatting>
  <conditionalFormatting sqref="P17:R17">
    <cfRule type="cellIs" dxfId="2158" priority="110" stopIfTrue="1" operator="equal">
      <formula>0</formula>
    </cfRule>
  </conditionalFormatting>
  <conditionalFormatting sqref="P18:Q21">
    <cfRule type="cellIs" dxfId="2157" priority="109" stopIfTrue="1" operator="equal">
      <formula>0</formula>
    </cfRule>
  </conditionalFormatting>
  <conditionalFormatting sqref="R18:R21">
    <cfRule type="cellIs" dxfId="2156" priority="106" stopIfTrue="1" operator="equal">
      <formula>0</formula>
    </cfRule>
  </conditionalFormatting>
  <conditionalFormatting sqref="R17">
    <cfRule type="cellIs" dxfId="2155" priority="107" stopIfTrue="1" operator="equal">
      <formula>0</formula>
    </cfRule>
  </conditionalFormatting>
  <conditionalFormatting sqref="Q17">
    <cfRule type="cellIs" dxfId="2154" priority="112" stopIfTrue="1" operator="equal">
      <formula>0</formula>
    </cfRule>
  </conditionalFormatting>
  <conditionalFormatting sqref="Q18:Q21">
    <cfRule type="cellIs" dxfId="2153" priority="111" stopIfTrue="1" operator="equal">
      <formula>0</formula>
    </cfRule>
  </conditionalFormatting>
  <conditionalFormatting sqref="N17">
    <cfRule type="cellIs" dxfId="2152" priority="103" stopIfTrue="1" operator="equal">
      <formula>0</formula>
    </cfRule>
  </conditionalFormatting>
  <conditionalFormatting sqref="M16">
    <cfRule type="cellIs" dxfId="2151" priority="100" stopIfTrue="1" operator="equal">
      <formula>0</formula>
    </cfRule>
  </conditionalFormatting>
  <conditionalFormatting sqref="M17">
    <cfRule type="cellIs" dxfId="2150" priority="101" stopIfTrue="1" operator="equal">
      <formula>0</formula>
    </cfRule>
  </conditionalFormatting>
  <conditionalFormatting sqref="M16:M17 M18:N21">
    <cfRule type="cellIs" dxfId="2149" priority="105" stopIfTrue="1" operator="equal">
      <formula>0</formula>
    </cfRule>
  </conditionalFormatting>
  <conditionalFormatting sqref="M18:O21">
    <cfRule type="cellIs" dxfId="2148" priority="104" stopIfTrue="1" operator="equal">
      <formula>0</formula>
    </cfRule>
  </conditionalFormatting>
  <conditionalFormatting sqref="M17:O17">
    <cfRule type="cellIs" dxfId="2147" priority="102" stopIfTrue="1" operator="equal">
      <formula>0</formula>
    </cfRule>
  </conditionalFormatting>
  <conditionalFormatting sqref="O17">
    <cfRule type="cellIs" dxfId="2146" priority="98" stopIfTrue="1" operator="equal">
      <formula>0</formula>
    </cfRule>
  </conditionalFormatting>
  <conditionalFormatting sqref="O18:O21">
    <cfRule type="cellIs" dxfId="2145" priority="99" stopIfTrue="1" operator="equal">
      <formula>0</formula>
    </cfRule>
  </conditionalFormatting>
  <conditionalFormatting sqref="L18">
    <cfRule type="cellIs" dxfId="2144" priority="94" stopIfTrue="1" operator="equal">
      <formula>0</formula>
    </cfRule>
  </conditionalFormatting>
  <conditionalFormatting sqref="L18">
    <cfRule type="cellIs" dxfId="2143" priority="87" stopIfTrue="1" operator="equal">
      <formula>0</formula>
    </cfRule>
  </conditionalFormatting>
  <conditionalFormatting sqref="L18">
    <cfRule type="cellIs" dxfId="2142" priority="91" stopIfTrue="1" operator="equal">
      <formula>0</formula>
    </cfRule>
  </conditionalFormatting>
  <conditionalFormatting sqref="L18">
    <cfRule type="cellIs" dxfId="2141" priority="86" stopIfTrue="1" operator="equal">
      <formula>0</formula>
    </cfRule>
  </conditionalFormatting>
  <conditionalFormatting sqref="J18:L21">
    <cfRule type="cellIs" dxfId="2140" priority="96" stopIfTrue="1" operator="equal">
      <formula>0</formula>
    </cfRule>
  </conditionalFormatting>
  <conditionalFormatting sqref="L17">
    <cfRule type="cellIs" dxfId="2139" priority="95" stopIfTrue="1" operator="equal">
      <formula>0</formula>
    </cfRule>
  </conditionalFormatting>
  <conditionalFormatting sqref="J16 J17:L21">
    <cfRule type="cellIs" dxfId="2138" priority="97" stopIfTrue="1" operator="equal">
      <formula>0</formula>
    </cfRule>
  </conditionalFormatting>
  <conditionalFormatting sqref="L18:L21">
    <cfRule type="cellIs" dxfId="2137" priority="80" stopIfTrue="1" operator="equal">
      <formula>0</formula>
    </cfRule>
  </conditionalFormatting>
  <conditionalFormatting sqref="L18">
    <cfRule type="cellIs" dxfId="2136" priority="83" stopIfTrue="1" operator="equal">
      <formula>0</formula>
    </cfRule>
  </conditionalFormatting>
  <conditionalFormatting sqref="L18">
    <cfRule type="cellIs" dxfId="2135" priority="90" stopIfTrue="1" operator="equal">
      <formula>0</formula>
    </cfRule>
  </conditionalFormatting>
  <conditionalFormatting sqref="L17">
    <cfRule type="cellIs" dxfId="2134" priority="92" stopIfTrue="1" operator="equal">
      <formula>0</formula>
    </cfRule>
  </conditionalFormatting>
  <conditionalFormatting sqref="K17">
    <cfRule type="cellIs" dxfId="2133" priority="89" stopIfTrue="1" operator="equal">
      <formula>0</formula>
    </cfRule>
  </conditionalFormatting>
  <conditionalFormatting sqref="K17">
    <cfRule type="cellIs" dxfId="2132" priority="93" stopIfTrue="1" operator="equal">
      <formula>0</formula>
    </cfRule>
  </conditionalFormatting>
  <conditionalFormatting sqref="L17">
    <cfRule type="cellIs" dxfId="2131" priority="88" stopIfTrue="1" operator="equal">
      <formula>0</formula>
    </cfRule>
  </conditionalFormatting>
  <conditionalFormatting sqref="L17">
    <cfRule type="cellIs" dxfId="2130" priority="84" stopIfTrue="1" operator="equal">
      <formula>0</formula>
    </cfRule>
  </conditionalFormatting>
  <conditionalFormatting sqref="K18">
    <cfRule type="cellIs" dxfId="2129" priority="81" stopIfTrue="1" operator="equal">
      <formula>0</formula>
    </cfRule>
  </conditionalFormatting>
  <conditionalFormatting sqref="K17">
    <cfRule type="cellIs" dxfId="2128" priority="82" stopIfTrue="1" operator="equal">
      <formula>0</formula>
    </cfRule>
  </conditionalFormatting>
  <conditionalFormatting sqref="K18">
    <cfRule type="cellIs" dxfId="2127" priority="85" stopIfTrue="1" operator="equal">
      <formula>0</formula>
    </cfRule>
  </conditionalFormatting>
  <conditionalFormatting sqref="G16:G19">
    <cfRule type="cellIs" dxfId="2126" priority="79" stopIfTrue="1" operator="equal">
      <formula>0</formula>
    </cfRule>
  </conditionalFormatting>
  <conditionalFormatting sqref="P22:Q22">
    <cfRule type="cellIs" dxfId="2125" priority="77" stopIfTrue="1" operator="equal">
      <formula>0</formula>
    </cfRule>
  </conditionalFormatting>
  <conditionalFormatting sqref="Q22:R22">
    <cfRule type="cellIs" dxfId="2124" priority="76" stopIfTrue="1" operator="equal">
      <formula>0</formula>
    </cfRule>
  </conditionalFormatting>
  <conditionalFormatting sqref="P22:Q22">
    <cfRule type="cellIs" dxfId="2123" priority="78" stopIfTrue="1" operator="equal">
      <formula>0</formula>
    </cfRule>
  </conditionalFormatting>
  <conditionalFormatting sqref="M22">
    <cfRule type="cellIs" dxfId="2122" priority="75" stopIfTrue="1" operator="equal">
      <formula>0</formula>
    </cfRule>
  </conditionalFormatting>
  <conditionalFormatting sqref="N22:O22">
    <cfRule type="cellIs" dxfId="2121" priority="72" stopIfTrue="1" operator="equal">
      <formula>0</formula>
    </cfRule>
  </conditionalFormatting>
  <conditionalFormatting sqref="M22:O22">
    <cfRule type="cellIs" dxfId="2120" priority="73" stopIfTrue="1" operator="equal">
      <formula>0</formula>
    </cfRule>
  </conditionalFormatting>
  <conditionalFormatting sqref="M22:O22">
    <cfRule type="cellIs" dxfId="2119" priority="74" stopIfTrue="1" operator="equal">
      <formula>0</formula>
    </cfRule>
  </conditionalFormatting>
  <conditionalFormatting sqref="L22">
    <cfRule type="cellIs" dxfId="2118" priority="63" stopIfTrue="1" operator="equal">
      <formula>0</formula>
    </cfRule>
  </conditionalFormatting>
  <conditionalFormatting sqref="L22">
    <cfRule type="cellIs" dxfId="2117" priority="64" stopIfTrue="1" operator="equal">
      <formula>0</formula>
    </cfRule>
  </conditionalFormatting>
  <conditionalFormatting sqref="J22">
    <cfRule type="cellIs" dxfId="2116" priority="66" stopIfTrue="1" operator="equal">
      <formula>0</formula>
    </cfRule>
  </conditionalFormatting>
  <conditionalFormatting sqref="L22">
    <cfRule type="cellIs" dxfId="2115" priority="65" stopIfTrue="1" operator="equal">
      <formula>0</formula>
    </cfRule>
  </conditionalFormatting>
  <conditionalFormatting sqref="K22">
    <cfRule type="cellIs" dxfId="2114" priority="62" stopIfTrue="1" operator="equal">
      <formula>0</formula>
    </cfRule>
  </conditionalFormatting>
  <conditionalFormatting sqref="J22:L22">
    <cfRule type="cellIs" dxfId="2113" priority="67" stopIfTrue="1" operator="equal">
      <formula>0</formula>
    </cfRule>
  </conditionalFormatting>
  <conditionalFormatting sqref="J22">
    <cfRule type="cellIs" dxfId="2112" priority="71" stopIfTrue="1" operator="equal">
      <formula>0</formula>
    </cfRule>
  </conditionalFormatting>
  <conditionalFormatting sqref="J22">
    <cfRule type="cellIs" dxfId="2111" priority="70" stopIfTrue="1" operator="equal">
      <formula>0</formula>
    </cfRule>
  </conditionalFormatting>
  <conditionalFormatting sqref="K22">
    <cfRule type="cellIs" dxfId="2110" priority="69" stopIfTrue="1" operator="equal">
      <formula>0</formula>
    </cfRule>
  </conditionalFormatting>
  <conditionalFormatting sqref="J22">
    <cfRule type="cellIs" dxfId="2109" priority="68" stopIfTrue="1" operator="equal">
      <formula>0</formula>
    </cfRule>
  </conditionalFormatting>
  <conditionalFormatting sqref="H16:I16 H17:H19">
    <cfRule type="cellIs" dxfId="2108" priority="61" stopIfTrue="1" operator="equal">
      <formula>0</formula>
    </cfRule>
  </conditionalFormatting>
  <conditionalFormatting sqref="I17">
    <cfRule type="cellIs" dxfId="2107" priority="60" stopIfTrue="1" operator="equal">
      <formula>0</formula>
    </cfRule>
  </conditionalFormatting>
  <conditionalFormatting sqref="I18">
    <cfRule type="cellIs" dxfId="2106" priority="59" stopIfTrue="1" operator="equal">
      <formula>0</formula>
    </cfRule>
  </conditionalFormatting>
  <conditionalFormatting sqref="I19">
    <cfRule type="cellIs" dxfId="2105" priority="58" stopIfTrue="1" operator="equal">
      <formula>0</formula>
    </cfRule>
  </conditionalFormatting>
  <conditionalFormatting sqref="M69:O69 Q69:Q71 N70:O71">
    <cfRule type="cellIs" dxfId="2104" priority="50" stopIfTrue="1" operator="equal">
      <formula>0</formula>
    </cfRule>
  </conditionalFormatting>
  <conditionalFormatting sqref="M29:O30 L25:O25 M26:M27 O26:O27">
    <cfRule type="cellIs" dxfId="2103" priority="49" stopIfTrue="1" operator="equal">
      <formula>0</formula>
    </cfRule>
  </conditionalFormatting>
  <conditionalFormatting sqref="Z11">
    <cfRule type="cellIs" dxfId="2102" priority="52" stopIfTrue="1" operator="equal">
      <formula>0</formula>
    </cfRule>
  </conditionalFormatting>
  <conditionalFormatting sqref="AA11">
    <cfRule type="cellIs" dxfId="2101" priority="51" stopIfTrue="1" operator="equal">
      <formula>0</formula>
    </cfRule>
  </conditionalFormatting>
  <conditionalFormatting sqref="L26:L30">
    <cfRule type="cellIs" dxfId="2100" priority="48" stopIfTrue="1" operator="equal">
      <formula>0</formula>
    </cfRule>
  </conditionalFormatting>
  <conditionalFormatting sqref="N26:N27">
    <cfRule type="cellIs" dxfId="2099" priority="47" stopIfTrue="1" operator="equal">
      <formula>0</formula>
    </cfRule>
  </conditionalFormatting>
  <conditionalFormatting sqref="N28">
    <cfRule type="cellIs" dxfId="2098" priority="45" stopIfTrue="1" operator="equal">
      <formula>0</formula>
    </cfRule>
  </conditionalFormatting>
  <conditionalFormatting sqref="N27">
    <cfRule type="cellIs" dxfId="2097" priority="46" stopIfTrue="1" operator="equal">
      <formula>0</formula>
    </cfRule>
  </conditionalFormatting>
  <conditionalFormatting sqref="N28">
    <cfRule type="cellIs" dxfId="2096" priority="44" stopIfTrue="1" operator="equal">
      <formula>0</formula>
    </cfRule>
  </conditionalFormatting>
  <conditionalFormatting sqref="W34:Z59 W33:Y33">
    <cfRule type="cellIs" dxfId="2095" priority="43" stopIfTrue="1" operator="equal">
      <formula>0</formula>
    </cfRule>
  </conditionalFormatting>
  <conditionalFormatting sqref="AA33">
    <cfRule type="cellIs" dxfId="2094" priority="42" stopIfTrue="1" operator="equal">
      <formula>0</formula>
    </cfRule>
  </conditionalFormatting>
  <conditionalFormatting sqref="AA34:AA59">
    <cfRule type="cellIs" dxfId="2093" priority="41" stopIfTrue="1" operator="equal">
      <formula>0</formula>
    </cfRule>
  </conditionalFormatting>
  <conditionalFormatting sqref="Y63:Y70">
    <cfRule type="cellIs" dxfId="2092" priority="40" stopIfTrue="1" operator="equal">
      <formula>0</formula>
    </cfRule>
  </conditionalFormatting>
  <conditionalFormatting sqref="Z71:AA71">
    <cfRule type="cellIs" dxfId="2091" priority="33" stopIfTrue="1" operator="equal">
      <formula>0</formula>
    </cfRule>
  </conditionalFormatting>
  <conditionalFormatting sqref="W71">
    <cfRule type="cellIs" dxfId="2090" priority="35" stopIfTrue="1" operator="equal">
      <formula>0</formula>
    </cfRule>
  </conditionalFormatting>
  <conditionalFormatting sqref="W61 AA61">
    <cfRule type="cellIs" dxfId="2089" priority="39" stopIfTrue="1" operator="equal">
      <formula>0</formula>
    </cfRule>
  </conditionalFormatting>
  <conditionalFormatting sqref="AA62">
    <cfRule type="cellIs" dxfId="2088" priority="38" stopIfTrue="1" operator="equal">
      <formula>0</formula>
    </cfRule>
  </conditionalFormatting>
  <conditionalFormatting sqref="W62:Y62">
    <cfRule type="cellIs" dxfId="2087" priority="37" stopIfTrue="1" operator="equal">
      <formula>0</formula>
    </cfRule>
  </conditionalFormatting>
  <conditionalFormatting sqref="W71">
    <cfRule type="cellIs" dxfId="2086" priority="34" stopIfTrue="1" operator="equal">
      <formula>0</formula>
    </cfRule>
  </conditionalFormatting>
  <conditionalFormatting sqref="W71">
    <cfRule type="cellIs" dxfId="2085" priority="36" stopIfTrue="1" operator="equal">
      <formula>0</formula>
    </cfRule>
  </conditionalFormatting>
  <conditionalFormatting sqref="AA62">
    <cfRule type="cellIs" dxfId="2084" priority="32" stopIfTrue="1" operator="equal">
      <formula>0</formula>
    </cfRule>
  </conditionalFormatting>
  <conditionalFormatting sqref="AA63:AA70">
    <cfRule type="cellIs" dxfId="2083" priority="31" stopIfTrue="1" operator="equal">
      <formula>0</formula>
    </cfRule>
  </conditionalFormatting>
  <conditionalFormatting sqref="Z33">
    <cfRule type="cellIs" dxfId="2082" priority="25" stopIfTrue="1" operator="equal">
      <formula>0</formula>
    </cfRule>
  </conditionalFormatting>
  <conditionalFormatting sqref="Z15:Z21">
    <cfRule type="cellIs" dxfId="2081" priority="24" stopIfTrue="1" operator="equal">
      <formula>0</formula>
    </cfRule>
  </conditionalFormatting>
  <conditionalFormatting sqref="W22:Y22">
    <cfRule type="cellIs" dxfId="2080" priority="21" stopIfTrue="1" operator="equal">
      <formula>0</formula>
    </cfRule>
  </conditionalFormatting>
  <conditionalFormatting sqref="AA15:AA21">
    <cfRule type="cellIs" dxfId="2079" priority="20" stopIfTrue="1" operator="equal">
      <formula>0</formula>
    </cfRule>
  </conditionalFormatting>
  <conditionalFormatting sqref="T6:T13">
    <cfRule type="cellIs" dxfId="2078" priority="19" stopIfTrue="1" operator="equal">
      <formula>0</formula>
    </cfRule>
  </conditionalFormatting>
  <conditionalFormatting sqref="T13">
    <cfRule type="cellIs" dxfId="2077" priority="15" stopIfTrue="1" operator="equal">
      <formula>0</formula>
    </cfRule>
  </conditionalFormatting>
  <conditionalFormatting sqref="T9">
    <cfRule type="cellIs" dxfId="2076" priority="17" stopIfTrue="1" operator="equal">
      <formula>0</formula>
    </cfRule>
  </conditionalFormatting>
  <conditionalFormatting sqref="T12">
    <cfRule type="cellIs" dxfId="2075" priority="18" stopIfTrue="1" operator="equal">
      <formula>0</formula>
    </cfRule>
  </conditionalFormatting>
  <conditionalFormatting sqref="T11">
    <cfRule type="cellIs" dxfId="2074" priority="16" stopIfTrue="1" operator="equal">
      <formula>0</formula>
    </cfRule>
  </conditionalFormatting>
  <conditionalFormatting sqref="T12">
    <cfRule type="cellIs" dxfId="2073" priority="14" stopIfTrue="1" operator="equal">
      <formula>0</formula>
    </cfRule>
  </conditionalFormatting>
  <conditionalFormatting sqref="T13">
    <cfRule type="cellIs" dxfId="2072" priority="13" stopIfTrue="1" operator="equal">
      <formula>0</formula>
    </cfRule>
  </conditionalFormatting>
  <conditionalFormatting sqref="T13">
    <cfRule type="cellIs" dxfId="2071" priority="10" stopIfTrue="1" operator="equal">
      <formula>0</formula>
    </cfRule>
  </conditionalFormatting>
  <conditionalFormatting sqref="T12">
    <cfRule type="cellIs" dxfId="2070" priority="11" stopIfTrue="1" operator="equal">
      <formula>0</formula>
    </cfRule>
  </conditionalFormatting>
  <conditionalFormatting sqref="T10">
    <cfRule type="cellIs" dxfId="2069" priority="12" stopIfTrue="1" operator="equal">
      <formula>0</formula>
    </cfRule>
  </conditionalFormatting>
  <conditionalFormatting sqref="AA22">
    <cfRule type="cellIs" dxfId="2068" priority="9" stopIfTrue="1" operator="equal">
      <formula>0</formula>
    </cfRule>
  </conditionalFormatting>
  <conditionalFormatting sqref="Z22">
    <cfRule type="cellIs" dxfId="2067" priority="8" stopIfTrue="1" operator="equal">
      <formula>0</formula>
    </cfRule>
  </conditionalFormatting>
  <conditionalFormatting sqref="A20:F21">
    <cfRule type="cellIs" dxfId="2066" priority="7" stopIfTrue="1" operator="equal">
      <formula>0</formula>
    </cfRule>
  </conditionalFormatting>
  <conditionalFormatting sqref="G20:G21">
    <cfRule type="cellIs" dxfId="2065" priority="6" stopIfTrue="1" operator="equal">
      <formula>0</formula>
    </cfRule>
  </conditionalFormatting>
  <conditionalFormatting sqref="H20:H21">
    <cfRule type="cellIs" dxfId="2064" priority="5" stopIfTrue="1" operator="equal">
      <formula>0</formula>
    </cfRule>
  </conditionalFormatting>
  <conditionalFormatting sqref="I20:I21">
    <cfRule type="cellIs" dxfId="2063" priority="4" stopIfTrue="1" operator="equal">
      <formula>0</formula>
    </cfRule>
  </conditionalFormatting>
  <conditionalFormatting sqref="A22:F22">
    <cfRule type="cellIs" dxfId="2062" priority="3" stopIfTrue="1" operator="equal">
      <formula>0</formula>
    </cfRule>
  </conditionalFormatting>
  <conditionalFormatting sqref="G22 I22">
    <cfRule type="cellIs" dxfId="2061" priority="2" stopIfTrue="1" operator="equal">
      <formula>0</formula>
    </cfRule>
  </conditionalFormatting>
  <conditionalFormatting sqref="H22">
    <cfRule type="cellIs" dxfId="2060"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900-000000000000}"/>
    <dataValidation allowBlank="1" showInputMessage="1" showErrorMessage="1" prompt="Length of service replacement = distance of house from curb + 5 feet." sqref="Y62:Z62" xr:uid="{00000000-0002-0000-0900-000001000000}"/>
    <dataValidation allowBlank="1" showInputMessage="1" showErrorMessage="1" prompt="Enter number of services with the noted side of block, and with the same distance from curb to house wall." sqref="W62" xr:uid="{00000000-0002-0000-09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9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900-000004000000}"/>
    <dataValidation allowBlank="1" showInputMessage="1" showErrorMessage="1" prompt="For City Streets, multiply S.Y. by 0.1 to convert to TON._x000a_For State Routes, multiply S.Y. by 0.15 to convert to TON." sqref="AA5" xr:uid="{00000000-0002-0000-09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9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9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9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9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9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9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900-00000C000000}"/>
    <dataValidation allowBlank="1" showInputMessage="1" showErrorMessage="1" prompt="Enter the number of valves by size." sqref="L24:O24" xr:uid="{00000000-0002-0000-09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9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9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_x000a_" sqref="J16:L16" xr:uid="{00000000-0002-0000-09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900-000011000000}"/>
    <dataValidation allowBlank="1" showInputMessage="1" showErrorMessage="1" prompt="Factor = [Trench Width (ft) + 2 (ft)] / 9. _x000a_NOTE: base and paving cutbacks on State Routes are 12&quot; to each side of the trench, 2 feet total in equation. " sqref="T5" xr:uid="{00000000-0002-0000-09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900-000013000000}"/>
    <dataValidation allowBlank="1" showInputMessage="1" showErrorMessage="1" prompt="Enter linear feet of pipe by size in State Routes, EXCLUDING within intersections. " sqref="S4:U4" xr:uid="{00000000-0002-0000-0900-000014000000}"/>
    <dataValidation allowBlank="1" showInputMessage="1" showErrorMessage="1" prompt="Enter linear feet of pipe by size in City Streets, EXCLUDING within intersections. _x000a_" sqref="P4:R4" xr:uid="{00000000-0002-0000-09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9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900-000017000000}"/>
    <dataValidation allowBlank="1" showInputMessage="1" showErrorMessage="1" prompt="Enter linear feet of pipe by size in State Routes, including within intersections._x000a_NOTE: don't include pipe outside of cartway." sqref="M4:O4" xr:uid="{00000000-0002-0000-0900-000018000000}"/>
    <dataValidation allowBlank="1" showInputMessage="1" showErrorMessage="1" prompt="Enter linear feet of pipe by size in City Streets, including within intersections. _x000a_NOTE: don't include pipe outside of cartway." sqref="J4:L4" xr:uid="{00000000-0002-0000-0900-000019000000}"/>
    <dataValidation allowBlank="1" showInputMessage="1" showErrorMessage="1" prompt="Excavation factors are in the Water Main Standard Details handbook. See excavation pay limit dimensions table on page 6, column titled &quot;CU YDS PER LIN FT&quot;." sqref="D5 H5" xr:uid="{00000000-0002-0000-0900-00001A000000}"/>
    <dataValidation allowBlank="1" showInputMessage="1" showErrorMessage="1" prompt="Enter linear feet of pipe by size in State Routes._x000a_" sqref="G4:I4" xr:uid="{00000000-0002-0000-0900-00001B000000}"/>
    <dataValidation allowBlank="1" showInputMessage="1" showErrorMessage="1" prompt="Enter linear feet of pipe by size in City Streets._x000a_" sqref="C4:F4" xr:uid="{00000000-0002-0000-0900-00001C000000}"/>
    <dataValidation allowBlank="1" showInputMessage="1" showErrorMessage="1" prompt="Enter linear feet of pipe by size." sqref="A4:B4" xr:uid="{00000000-0002-0000-09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900-00001E000000}"/>
    <dataValidation allowBlank="1" showInputMessage="1" showErrorMessage="1" prompt="Enter the number of ramps triggered by the water main relay." sqref="S19:U19" xr:uid="{00000000-0002-0000-09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0900-000020000000}"/>
    <dataValidation allowBlank="1" showInputMessage="1" showErrorMessage="1" prompt="Update the number of total pages." sqref="A72:AA72" xr:uid="{00000000-0002-0000-0900-000021000000}"/>
    <dataValidation allowBlank="1" showInputMessage="1" showErrorMessage="1" prompt="Enter number of services by size along the same side of street and with the same distance from water main to curb." sqref="X33" xr:uid="{00000000-0002-0000-09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9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9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9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900-000026000000}"/>
  </dataValidations>
  <pageMargins left="0.7" right="0.7" top="0.75" bottom="0.75" header="0.3" footer="0.3"/>
  <pageSetup paperSize="17" scale="64" fitToWidth="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140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292"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373"/>
      <c r="D19" s="376">
        <v>1</v>
      </c>
      <c r="E19" s="651">
        <f>C19*D19</f>
        <v>0</v>
      </c>
      <c r="F19" s="652"/>
      <c r="G19" s="373"/>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74"/>
      <c r="D20" s="375">
        <v>3</v>
      </c>
      <c r="E20" s="520">
        <f t="shared" ref="E20:E21" si="9">C20*D20</f>
        <v>0</v>
      </c>
      <c r="F20" s="521"/>
      <c r="G20" s="377"/>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t="s">
        <v>144</v>
      </c>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145</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2059" priority="246" stopIfTrue="1" operator="equal">
      <formula>0</formula>
    </cfRule>
  </conditionalFormatting>
  <conditionalFormatting sqref="M64 N66:V66 N67:O68 Q67:V68 S69:V71">
    <cfRule type="cellIs" dxfId="2058" priority="245" stopIfTrue="1" operator="equal">
      <formula>0</formula>
    </cfRule>
  </conditionalFormatting>
  <conditionalFormatting sqref="Q65:V65">
    <cfRule type="cellIs" dxfId="2057" priority="244" stopIfTrue="1" operator="equal">
      <formula>0</formula>
    </cfRule>
  </conditionalFormatting>
  <conditionalFormatting sqref="W2:X3">
    <cfRule type="cellIs" dxfId="2056" priority="243" stopIfTrue="1" operator="equal">
      <formula>0</formula>
    </cfRule>
  </conditionalFormatting>
  <conditionalFormatting sqref="Z2">
    <cfRule type="cellIs" dxfId="2055" priority="242" stopIfTrue="1" operator="equal">
      <formula>0</formula>
    </cfRule>
  </conditionalFormatting>
  <conditionalFormatting sqref="B14">
    <cfRule type="cellIs" dxfId="2054" priority="232" stopIfTrue="1" operator="equal">
      <formula>0</formula>
    </cfRule>
  </conditionalFormatting>
  <conditionalFormatting sqref="Y2:Y3">
    <cfRule type="cellIs" dxfId="2053" priority="241" stopIfTrue="1" operator="equal">
      <formula>0</formula>
    </cfRule>
  </conditionalFormatting>
  <conditionalFormatting sqref="A13:C13 E13:G13 P13:S13 J13:N13 U13">
    <cfRule type="cellIs" dxfId="2052" priority="216" stopIfTrue="1" operator="equal">
      <formula>0</formula>
    </cfRule>
  </conditionalFormatting>
  <conditionalFormatting sqref="U10">
    <cfRule type="cellIs" dxfId="2051" priority="219" stopIfTrue="1" operator="equal">
      <formula>0</formula>
    </cfRule>
  </conditionalFormatting>
  <conditionalFormatting sqref="Q14">
    <cfRule type="cellIs" dxfId="2050" priority="223" stopIfTrue="1" operator="equal">
      <formula>0</formula>
    </cfRule>
  </conditionalFormatting>
  <conditionalFormatting sqref="Y1">
    <cfRule type="cellIs" dxfId="2049" priority="237" stopIfTrue="1" operator="equal">
      <formula>0</formula>
    </cfRule>
  </conditionalFormatting>
  <conditionalFormatting sqref="T15:U15">
    <cfRule type="cellIs" dxfId="2048" priority="240" stopIfTrue="1" operator="equal">
      <formula>0</formula>
    </cfRule>
  </conditionalFormatting>
  <conditionalFormatting sqref="U9">
    <cfRule type="cellIs" dxfId="2047" priority="220" stopIfTrue="1" operator="equal">
      <formula>0</formula>
    </cfRule>
  </conditionalFormatting>
  <conditionalFormatting sqref="P1 A1:K1">
    <cfRule type="cellIs" dxfId="2046" priority="239" stopIfTrue="1" operator="equal">
      <formula>0</formula>
    </cfRule>
  </conditionalFormatting>
  <conditionalFormatting sqref="W1:X1">
    <cfRule type="cellIs" dxfId="2045" priority="238" stopIfTrue="1" operator="equal">
      <formula>0</formula>
    </cfRule>
  </conditionalFormatting>
  <conditionalFormatting sqref="J2">
    <cfRule type="cellIs" dxfId="2044" priority="236" stopIfTrue="1" operator="equal">
      <formula>0</formula>
    </cfRule>
  </conditionalFormatting>
  <conditionalFormatting sqref="J14">
    <cfRule type="cellIs" dxfId="2043" priority="205" stopIfTrue="1" operator="equal">
      <formula>0</formula>
    </cfRule>
  </conditionalFormatting>
  <conditionalFormatting sqref="A12">
    <cfRule type="cellIs" dxfId="2042" priority="235" stopIfTrue="1" operator="equal">
      <formula>0</formula>
    </cfRule>
  </conditionalFormatting>
  <conditionalFormatting sqref="B12">
    <cfRule type="cellIs" dxfId="2041" priority="234" stopIfTrue="1" operator="equal">
      <formula>0</formula>
    </cfRule>
  </conditionalFormatting>
  <conditionalFormatting sqref="A14">
    <cfRule type="cellIs" dxfId="2040" priority="233" stopIfTrue="1" operator="equal">
      <formula>0</formula>
    </cfRule>
  </conditionalFormatting>
  <conditionalFormatting sqref="G12">
    <cfRule type="cellIs" dxfId="2039" priority="231" stopIfTrue="1" operator="equal">
      <formula>0</formula>
    </cfRule>
  </conditionalFormatting>
  <conditionalFormatting sqref="G14">
    <cfRule type="cellIs" dxfId="2038" priority="230" stopIfTrue="1" operator="equal">
      <formula>0</formula>
    </cfRule>
  </conditionalFormatting>
  <conditionalFormatting sqref="H14">
    <cfRule type="cellIs" dxfId="2037" priority="229" stopIfTrue="1" operator="equal">
      <formula>0</formula>
    </cfRule>
  </conditionalFormatting>
  <conditionalFormatting sqref="P12:S12 P14:T15 N15">
    <cfRule type="cellIs" dxfId="2036" priority="228" stopIfTrue="1" operator="equal">
      <formula>0</formula>
    </cfRule>
  </conditionalFormatting>
  <conditionalFormatting sqref="N12">
    <cfRule type="cellIs" dxfId="2035" priority="227" stopIfTrue="1" operator="equal">
      <formula>0</formula>
    </cfRule>
  </conditionalFormatting>
  <conditionalFormatting sqref="N14">
    <cfRule type="cellIs" dxfId="2034" priority="226" stopIfTrue="1" operator="equal">
      <formula>0</formula>
    </cfRule>
  </conditionalFormatting>
  <conditionalFormatting sqref="P15:S15">
    <cfRule type="cellIs" dxfId="2033" priority="225" stopIfTrue="1" operator="equal">
      <formula>0</formula>
    </cfRule>
  </conditionalFormatting>
  <conditionalFormatting sqref="Q12">
    <cfRule type="cellIs" dxfId="2032" priority="224" stopIfTrue="1" operator="equal">
      <formula>0</formula>
    </cfRule>
  </conditionalFormatting>
  <conditionalFormatting sqref="R12">
    <cfRule type="cellIs" dxfId="2031" priority="222" stopIfTrue="1" operator="equal">
      <formula>0</formula>
    </cfRule>
  </conditionalFormatting>
  <conditionalFormatting sqref="R14">
    <cfRule type="cellIs" dxfId="2030" priority="221" stopIfTrue="1" operator="equal">
      <formula>0</formula>
    </cfRule>
  </conditionalFormatting>
  <conditionalFormatting sqref="N65:P65">
    <cfRule type="cellIs" dxfId="2029" priority="218" stopIfTrue="1" operator="equal">
      <formula>0</formula>
    </cfRule>
  </conditionalFormatting>
  <conditionalFormatting sqref="J12">
    <cfRule type="cellIs" dxfId="2028" priority="206" stopIfTrue="1" operator="equal">
      <formula>0</formula>
    </cfRule>
  </conditionalFormatting>
  <conditionalFormatting sqref="S15:U15">
    <cfRule type="cellIs" dxfId="2027" priority="198" stopIfTrue="1" operator="equal">
      <formula>0</formula>
    </cfRule>
  </conditionalFormatting>
  <conditionalFormatting sqref="B13">
    <cfRule type="cellIs" dxfId="2026" priority="214" stopIfTrue="1" operator="equal">
      <formula>0</formula>
    </cfRule>
  </conditionalFormatting>
  <conditionalFormatting sqref="U11">
    <cfRule type="cellIs" dxfId="2025" priority="217" stopIfTrue="1" operator="equal">
      <formula>0</formula>
    </cfRule>
  </conditionalFormatting>
  <conditionalFormatting sqref="G13">
    <cfRule type="cellIs" dxfId="2024" priority="213" stopIfTrue="1" operator="equal">
      <formula>0</formula>
    </cfRule>
  </conditionalFormatting>
  <conditionalFormatting sqref="K12">
    <cfRule type="cellIs" dxfId="2023" priority="204" stopIfTrue="1" operator="equal">
      <formula>0</formula>
    </cfRule>
  </conditionalFormatting>
  <conditionalFormatting sqref="A13">
    <cfRule type="cellIs" dxfId="2022" priority="215" stopIfTrue="1" operator="equal">
      <formula>0</formula>
    </cfRule>
  </conditionalFormatting>
  <conditionalFormatting sqref="P13">
    <cfRule type="cellIs" dxfId="2021" priority="212" stopIfTrue="1" operator="equal">
      <formula>0</formula>
    </cfRule>
  </conditionalFormatting>
  <conditionalFormatting sqref="N13">
    <cfRule type="cellIs" dxfId="2020" priority="211" stopIfTrue="1" operator="equal">
      <formula>0</formula>
    </cfRule>
  </conditionalFormatting>
  <conditionalFormatting sqref="Q13">
    <cfRule type="cellIs" dxfId="2019" priority="210" stopIfTrue="1" operator="equal">
      <formula>0</formula>
    </cfRule>
  </conditionalFormatting>
  <conditionalFormatting sqref="R13">
    <cfRule type="cellIs" dxfId="2018" priority="209" stopIfTrue="1" operator="equal">
      <formula>0</formula>
    </cfRule>
  </conditionalFormatting>
  <conditionalFormatting sqref="D14 D5:D12">
    <cfRule type="cellIs" dxfId="2017" priority="208" stopIfTrue="1" operator="equal">
      <formula>0</formula>
    </cfRule>
  </conditionalFormatting>
  <conditionalFormatting sqref="D13">
    <cfRule type="cellIs" dxfId="2016" priority="207" stopIfTrue="1" operator="equal">
      <formula>0</formula>
    </cfRule>
  </conditionalFormatting>
  <conditionalFormatting sqref="Q12">
    <cfRule type="cellIs" dxfId="2015" priority="202" stopIfTrue="1" operator="equal">
      <formula>0</formula>
    </cfRule>
  </conditionalFormatting>
  <conditionalFormatting sqref="U12">
    <cfRule type="cellIs" dxfId="2014" priority="195" stopIfTrue="1" operator="equal">
      <formula>0</formula>
    </cfRule>
  </conditionalFormatting>
  <conditionalFormatting sqref="T14">
    <cfRule type="cellIs" dxfId="2013" priority="196" stopIfTrue="1" operator="equal">
      <formula>0</formula>
    </cfRule>
  </conditionalFormatting>
  <conditionalFormatting sqref="Q14">
    <cfRule type="cellIs" dxfId="2012" priority="201" stopIfTrue="1" operator="equal">
      <formula>0</formula>
    </cfRule>
  </conditionalFormatting>
  <conditionalFormatting sqref="R12">
    <cfRule type="cellIs" dxfId="2011" priority="200" stopIfTrue="1" operator="equal">
      <formula>0</formula>
    </cfRule>
  </conditionalFormatting>
  <conditionalFormatting sqref="R14">
    <cfRule type="cellIs" dxfId="2010" priority="199" stopIfTrue="1" operator="equal">
      <formula>0</formula>
    </cfRule>
  </conditionalFormatting>
  <conditionalFormatting sqref="P12">
    <cfRule type="cellIs" dxfId="2009" priority="182" stopIfTrue="1" operator="equal">
      <formula>0</formula>
    </cfRule>
  </conditionalFormatting>
  <conditionalFormatting sqref="O5:O12 O14:O15">
    <cfRule type="cellIs" dxfId="2008" priority="186" stopIfTrue="1" operator="equal">
      <formula>0</formula>
    </cfRule>
  </conditionalFormatting>
  <conditionalFormatting sqref="K14">
    <cfRule type="cellIs" dxfId="2007" priority="203" stopIfTrue="1" operator="equal">
      <formula>0</formula>
    </cfRule>
  </conditionalFormatting>
  <conditionalFormatting sqref="U13">
    <cfRule type="cellIs" dxfId="2006" priority="187" stopIfTrue="1" operator="equal">
      <formula>0</formula>
    </cfRule>
  </conditionalFormatting>
  <conditionalFormatting sqref="R13">
    <cfRule type="cellIs" dxfId="2005" priority="189" stopIfTrue="1" operator="equal">
      <formula>0</formula>
    </cfRule>
  </conditionalFormatting>
  <conditionalFormatting sqref="U14">
    <cfRule type="cellIs" dxfId="2004" priority="194" stopIfTrue="1" operator="equal">
      <formula>0</formula>
    </cfRule>
  </conditionalFormatting>
  <conditionalFormatting sqref="K13">
    <cfRule type="cellIs" dxfId="2003" priority="192" stopIfTrue="1" operator="equal">
      <formula>0</formula>
    </cfRule>
  </conditionalFormatting>
  <conditionalFormatting sqref="S13">
    <cfRule type="cellIs" dxfId="2002" priority="191" stopIfTrue="1" operator="equal">
      <formula>0</formula>
    </cfRule>
  </conditionalFormatting>
  <conditionalFormatting sqref="J13">
    <cfRule type="cellIs" dxfId="2001" priority="193" stopIfTrue="1" operator="equal">
      <formula>0</formula>
    </cfRule>
  </conditionalFormatting>
  <conditionalFormatting sqref="Q13">
    <cfRule type="cellIs" dxfId="2000" priority="190" stopIfTrue="1" operator="equal">
      <formula>0</formula>
    </cfRule>
  </conditionalFormatting>
  <conditionalFormatting sqref="H6:H12">
    <cfRule type="cellIs" dxfId="1999" priority="162" stopIfTrue="1" operator="equal">
      <formula>0</formula>
    </cfRule>
  </conditionalFormatting>
  <conditionalFormatting sqref="H13">
    <cfRule type="cellIs" dxfId="1998" priority="161" stopIfTrue="1" operator="equal">
      <formula>0</formula>
    </cfRule>
  </conditionalFormatting>
  <conditionalFormatting sqref="P14">
    <cfRule type="cellIs" dxfId="1997" priority="181" stopIfTrue="1" operator="equal">
      <formula>0</formula>
    </cfRule>
  </conditionalFormatting>
  <conditionalFormatting sqref="O12 O14:O15">
    <cfRule type="cellIs" dxfId="1996" priority="185" stopIfTrue="1" operator="equal">
      <formula>0</formula>
    </cfRule>
  </conditionalFormatting>
  <conditionalFormatting sqref="O13">
    <cfRule type="cellIs" dxfId="1995" priority="184" stopIfTrue="1" operator="equal">
      <formula>0</formula>
    </cfRule>
  </conditionalFormatting>
  <conditionalFormatting sqref="O13">
    <cfRule type="cellIs" dxfId="1994" priority="183" stopIfTrue="1" operator="equal">
      <formula>0</formula>
    </cfRule>
  </conditionalFormatting>
  <conditionalFormatting sqref="T14">
    <cfRule type="cellIs" dxfId="1993" priority="168" stopIfTrue="1" operator="equal">
      <formula>0</formula>
    </cfRule>
  </conditionalFormatting>
  <conditionalFormatting sqref="Q12">
    <cfRule type="cellIs" dxfId="1992" priority="180" stopIfTrue="1" operator="equal">
      <formula>0</formula>
    </cfRule>
  </conditionalFormatting>
  <conditionalFormatting sqref="Q14">
    <cfRule type="cellIs" dxfId="1991" priority="179" stopIfTrue="1" operator="equal">
      <formula>0</formula>
    </cfRule>
  </conditionalFormatting>
  <conditionalFormatting sqref="P13">
    <cfRule type="cellIs" dxfId="1990" priority="177" stopIfTrue="1" operator="equal">
      <formula>0</formula>
    </cfRule>
  </conditionalFormatting>
  <conditionalFormatting sqref="Q13">
    <cfRule type="cellIs" dxfId="1989" priority="176" stopIfTrue="1" operator="equal">
      <formula>0</formula>
    </cfRule>
  </conditionalFormatting>
  <conditionalFormatting sqref="P12">
    <cfRule type="cellIs" dxfId="1988" priority="175" stopIfTrue="1" operator="equal">
      <formula>0</formula>
    </cfRule>
  </conditionalFormatting>
  <conditionalFormatting sqref="P14">
    <cfRule type="cellIs" dxfId="1987" priority="174" stopIfTrue="1" operator="equal">
      <formula>0</formula>
    </cfRule>
  </conditionalFormatting>
  <conditionalFormatting sqref="Q12">
    <cfRule type="cellIs" dxfId="1986" priority="173" stopIfTrue="1" operator="equal">
      <formula>0</formula>
    </cfRule>
  </conditionalFormatting>
  <conditionalFormatting sqref="Q14">
    <cfRule type="cellIs" dxfId="1985" priority="172" stopIfTrue="1" operator="equal">
      <formula>0</formula>
    </cfRule>
  </conditionalFormatting>
  <conditionalFormatting sqref="S12">
    <cfRule type="cellIs" dxfId="1984" priority="171" stopIfTrue="1" operator="equal">
      <formula>0</formula>
    </cfRule>
  </conditionalFormatting>
  <conditionalFormatting sqref="S14">
    <cfRule type="cellIs" dxfId="1983" priority="170" stopIfTrue="1" operator="equal">
      <formula>0</formula>
    </cfRule>
  </conditionalFormatting>
  <conditionalFormatting sqref="R13">
    <cfRule type="cellIs" dxfId="1982" priority="167" stopIfTrue="1" operator="equal">
      <formula>0</formula>
    </cfRule>
  </conditionalFormatting>
  <conditionalFormatting sqref="P13">
    <cfRule type="cellIs" dxfId="1981" priority="166" stopIfTrue="1" operator="equal">
      <formula>0</formula>
    </cfRule>
  </conditionalFormatting>
  <conditionalFormatting sqref="Q13">
    <cfRule type="cellIs" dxfId="1980" priority="165" stopIfTrue="1" operator="equal">
      <formula>0</formula>
    </cfRule>
  </conditionalFormatting>
  <conditionalFormatting sqref="S13">
    <cfRule type="cellIs" dxfId="1979" priority="164" stopIfTrue="1" operator="equal">
      <formula>0</formula>
    </cfRule>
  </conditionalFormatting>
  <conditionalFormatting sqref="X8:Y9">
    <cfRule type="cellIs" dxfId="1978" priority="144" stopIfTrue="1" operator="equal">
      <formula>0</formula>
    </cfRule>
  </conditionalFormatting>
  <conditionalFormatting sqref="W8:W9">
    <cfRule type="cellIs" dxfId="1977" priority="145" stopIfTrue="1" operator="equal">
      <formula>0</formula>
    </cfRule>
  </conditionalFormatting>
  <conditionalFormatting sqref="X6:Y7">
    <cfRule type="cellIs" dxfId="1976" priority="147" stopIfTrue="1" operator="equal">
      <formula>0</formula>
    </cfRule>
  </conditionalFormatting>
  <conditionalFormatting sqref="Z8:AA9">
    <cfRule type="cellIs" dxfId="1975" priority="146" stopIfTrue="1" operator="equal">
      <formula>0</formula>
    </cfRule>
  </conditionalFormatting>
  <conditionalFormatting sqref="Z10:AA10">
    <cfRule type="cellIs" dxfId="1974" priority="143" stopIfTrue="1" operator="equal">
      <formula>0</formula>
    </cfRule>
  </conditionalFormatting>
  <conditionalFormatting sqref="W6:W7">
    <cfRule type="cellIs" dxfId="1973" priority="148" stopIfTrue="1" operator="equal">
      <formula>0</formula>
    </cfRule>
  </conditionalFormatting>
  <conditionalFormatting sqref="N15">
    <cfRule type="cellIs" dxfId="1972" priority="160" stopIfTrue="1" operator="equal">
      <formula>0</formula>
    </cfRule>
  </conditionalFormatting>
  <conditionalFormatting sqref="Z6:AA7">
    <cfRule type="cellIs" dxfId="1971" priority="149" stopIfTrue="1" operator="equal">
      <formula>0</formula>
    </cfRule>
  </conditionalFormatting>
  <conditionalFormatting sqref="Z25:AA26 Z29:AA29 W28">
    <cfRule type="cellIs" dxfId="1970" priority="137" stopIfTrue="1" operator="equal">
      <formula>0</formula>
    </cfRule>
  </conditionalFormatting>
  <conditionalFormatting sqref="W10">
    <cfRule type="cellIs" dxfId="1969" priority="142" stopIfTrue="1" operator="equal">
      <formula>0</formula>
    </cfRule>
  </conditionalFormatting>
  <conditionalFormatting sqref="X10:Y10">
    <cfRule type="cellIs" dxfId="1968" priority="141" stopIfTrue="1" operator="equal">
      <formula>0</formula>
    </cfRule>
  </conditionalFormatting>
  <conditionalFormatting sqref="T25:U29">
    <cfRule type="cellIs" dxfId="1967" priority="138" stopIfTrue="1" operator="equal">
      <formula>0</formula>
    </cfRule>
  </conditionalFormatting>
  <conditionalFormatting sqref="W11:Y11">
    <cfRule type="cellIs" dxfId="1966" priority="139" stopIfTrue="1" operator="equal">
      <formula>0</formula>
    </cfRule>
  </conditionalFormatting>
  <conditionalFormatting sqref="W32">
    <cfRule type="cellIs" dxfId="1965" priority="134" stopIfTrue="1" operator="equal">
      <formula>0</formula>
    </cfRule>
  </conditionalFormatting>
  <conditionalFormatting sqref="N36:P36">
    <cfRule type="cellIs" dxfId="1964" priority="125" stopIfTrue="1" operator="equal">
      <formula>0</formula>
    </cfRule>
  </conditionalFormatting>
  <conditionalFormatting sqref="S22">
    <cfRule type="cellIs" dxfId="1963" priority="122" stopIfTrue="1" operator="equal">
      <formula>0</formula>
    </cfRule>
  </conditionalFormatting>
  <conditionalFormatting sqref="S19">
    <cfRule type="cellIs" dxfId="1962" priority="121" stopIfTrue="1" operator="equal">
      <formula>0</formula>
    </cfRule>
  </conditionalFormatting>
  <conditionalFormatting sqref="S18:T18">
    <cfRule type="cellIs" dxfId="1961" priority="120" stopIfTrue="1" operator="equal">
      <formula>0</formula>
    </cfRule>
  </conditionalFormatting>
  <conditionalFormatting sqref="T18">
    <cfRule type="cellIs" dxfId="1960" priority="118" stopIfTrue="1" operator="equal">
      <formula>0</formula>
    </cfRule>
  </conditionalFormatting>
  <conditionalFormatting sqref="S17">
    <cfRule type="cellIs" dxfId="1959" priority="117" stopIfTrue="1" operator="equal">
      <formula>0</formula>
    </cfRule>
  </conditionalFormatting>
  <conditionalFormatting sqref="U18">
    <cfRule type="cellIs" dxfId="1958" priority="119" stopIfTrue="1" operator="equal">
      <formula>0</formula>
    </cfRule>
  </conditionalFormatting>
  <conditionalFormatting sqref="U17">
    <cfRule type="cellIs" dxfId="1957" priority="116" stopIfTrue="1" operator="equal">
      <formula>0</formula>
    </cfRule>
  </conditionalFormatting>
  <conditionalFormatting sqref="U18">
    <cfRule type="cellIs" dxfId="1956" priority="115" stopIfTrue="1" operator="equal">
      <formula>0</formula>
    </cfRule>
  </conditionalFormatting>
  <conditionalFormatting sqref="T18">
    <cfRule type="cellIs" dxfId="1955" priority="113" stopIfTrue="1" operator="equal">
      <formula>0</formula>
    </cfRule>
  </conditionalFormatting>
  <conditionalFormatting sqref="T17">
    <cfRule type="cellIs" dxfId="1954" priority="114" stopIfTrue="1" operator="equal">
      <formula>0</formula>
    </cfRule>
  </conditionalFormatting>
  <conditionalFormatting sqref="P16">
    <cfRule type="cellIs" dxfId="1953" priority="108" stopIfTrue="1" operator="equal">
      <formula>0</formula>
    </cfRule>
  </conditionalFormatting>
  <conditionalFormatting sqref="P17:R17">
    <cfRule type="cellIs" dxfId="1952" priority="110" stopIfTrue="1" operator="equal">
      <formula>0</formula>
    </cfRule>
  </conditionalFormatting>
  <conditionalFormatting sqref="P18:Q21">
    <cfRule type="cellIs" dxfId="1951" priority="109" stopIfTrue="1" operator="equal">
      <formula>0</formula>
    </cfRule>
  </conditionalFormatting>
  <conditionalFormatting sqref="R18:R21">
    <cfRule type="cellIs" dxfId="1950" priority="106" stopIfTrue="1" operator="equal">
      <formula>0</formula>
    </cfRule>
  </conditionalFormatting>
  <conditionalFormatting sqref="R17">
    <cfRule type="cellIs" dxfId="1949" priority="107" stopIfTrue="1" operator="equal">
      <formula>0</formula>
    </cfRule>
  </conditionalFormatting>
  <conditionalFormatting sqref="Q17">
    <cfRule type="cellIs" dxfId="1948" priority="112" stopIfTrue="1" operator="equal">
      <formula>0</formula>
    </cfRule>
  </conditionalFormatting>
  <conditionalFormatting sqref="Q18:Q21">
    <cfRule type="cellIs" dxfId="1947" priority="111" stopIfTrue="1" operator="equal">
      <formula>0</formula>
    </cfRule>
  </conditionalFormatting>
  <conditionalFormatting sqref="N17">
    <cfRule type="cellIs" dxfId="1946" priority="103" stopIfTrue="1" operator="equal">
      <formula>0</formula>
    </cfRule>
  </conditionalFormatting>
  <conditionalFormatting sqref="M16">
    <cfRule type="cellIs" dxfId="1945" priority="100" stopIfTrue="1" operator="equal">
      <formula>0</formula>
    </cfRule>
  </conditionalFormatting>
  <conditionalFormatting sqref="M17">
    <cfRule type="cellIs" dxfId="1944" priority="101" stopIfTrue="1" operator="equal">
      <formula>0</formula>
    </cfRule>
  </conditionalFormatting>
  <conditionalFormatting sqref="M16:M17 M18:N21">
    <cfRule type="cellIs" dxfId="1943" priority="105" stopIfTrue="1" operator="equal">
      <formula>0</formula>
    </cfRule>
  </conditionalFormatting>
  <conditionalFormatting sqref="M18:O21">
    <cfRule type="cellIs" dxfId="1942" priority="104" stopIfTrue="1" operator="equal">
      <formula>0</formula>
    </cfRule>
  </conditionalFormatting>
  <conditionalFormatting sqref="M17:O17">
    <cfRule type="cellIs" dxfId="1941" priority="102" stopIfTrue="1" operator="equal">
      <formula>0</formula>
    </cfRule>
  </conditionalFormatting>
  <conditionalFormatting sqref="O17">
    <cfRule type="cellIs" dxfId="1940" priority="98" stopIfTrue="1" operator="equal">
      <formula>0</formula>
    </cfRule>
  </conditionalFormatting>
  <conditionalFormatting sqref="O18:O21">
    <cfRule type="cellIs" dxfId="1939" priority="99" stopIfTrue="1" operator="equal">
      <formula>0</formula>
    </cfRule>
  </conditionalFormatting>
  <conditionalFormatting sqref="L18">
    <cfRule type="cellIs" dxfId="1938" priority="94" stopIfTrue="1" operator="equal">
      <formula>0</formula>
    </cfRule>
  </conditionalFormatting>
  <conditionalFormatting sqref="L18">
    <cfRule type="cellIs" dxfId="1937" priority="87" stopIfTrue="1" operator="equal">
      <formula>0</formula>
    </cfRule>
  </conditionalFormatting>
  <conditionalFormatting sqref="L18">
    <cfRule type="cellIs" dxfId="1936" priority="91" stopIfTrue="1" operator="equal">
      <formula>0</formula>
    </cfRule>
  </conditionalFormatting>
  <conditionalFormatting sqref="L18">
    <cfRule type="cellIs" dxfId="1935" priority="86" stopIfTrue="1" operator="equal">
      <formula>0</formula>
    </cfRule>
  </conditionalFormatting>
  <conditionalFormatting sqref="J18:L21">
    <cfRule type="cellIs" dxfId="1934" priority="96" stopIfTrue="1" operator="equal">
      <formula>0</formula>
    </cfRule>
  </conditionalFormatting>
  <conditionalFormatting sqref="L17">
    <cfRule type="cellIs" dxfId="1933" priority="95" stopIfTrue="1" operator="equal">
      <formula>0</formula>
    </cfRule>
  </conditionalFormatting>
  <conditionalFormatting sqref="J16 J17:L21">
    <cfRule type="cellIs" dxfId="1932" priority="97" stopIfTrue="1" operator="equal">
      <formula>0</formula>
    </cfRule>
  </conditionalFormatting>
  <conditionalFormatting sqref="L18:L21">
    <cfRule type="cellIs" dxfId="1931" priority="80" stopIfTrue="1" operator="equal">
      <formula>0</formula>
    </cfRule>
  </conditionalFormatting>
  <conditionalFormatting sqref="L18">
    <cfRule type="cellIs" dxfId="1930" priority="83" stopIfTrue="1" operator="equal">
      <formula>0</formula>
    </cfRule>
  </conditionalFormatting>
  <conditionalFormatting sqref="L18">
    <cfRule type="cellIs" dxfId="1929" priority="90" stopIfTrue="1" operator="equal">
      <formula>0</formula>
    </cfRule>
  </conditionalFormatting>
  <conditionalFormatting sqref="L17">
    <cfRule type="cellIs" dxfId="1928" priority="92" stopIfTrue="1" operator="equal">
      <formula>0</formula>
    </cfRule>
  </conditionalFormatting>
  <conditionalFormatting sqref="K17">
    <cfRule type="cellIs" dxfId="1927" priority="89" stopIfTrue="1" operator="equal">
      <formula>0</formula>
    </cfRule>
  </conditionalFormatting>
  <conditionalFormatting sqref="K17">
    <cfRule type="cellIs" dxfId="1926" priority="93" stopIfTrue="1" operator="equal">
      <formula>0</formula>
    </cfRule>
  </conditionalFormatting>
  <conditionalFormatting sqref="L17">
    <cfRule type="cellIs" dxfId="1925" priority="88" stopIfTrue="1" operator="equal">
      <formula>0</formula>
    </cfRule>
  </conditionalFormatting>
  <conditionalFormatting sqref="L17">
    <cfRule type="cellIs" dxfId="1924" priority="84" stopIfTrue="1" operator="equal">
      <formula>0</formula>
    </cfRule>
  </conditionalFormatting>
  <conditionalFormatting sqref="K18">
    <cfRule type="cellIs" dxfId="1923" priority="81" stopIfTrue="1" operator="equal">
      <formula>0</formula>
    </cfRule>
  </conditionalFormatting>
  <conditionalFormatting sqref="K17">
    <cfRule type="cellIs" dxfId="1922" priority="82" stopIfTrue="1" operator="equal">
      <formula>0</formula>
    </cfRule>
  </conditionalFormatting>
  <conditionalFormatting sqref="K18">
    <cfRule type="cellIs" dxfId="1921" priority="85" stopIfTrue="1" operator="equal">
      <formula>0</formula>
    </cfRule>
  </conditionalFormatting>
  <conditionalFormatting sqref="G16:G19">
    <cfRule type="cellIs" dxfId="1920" priority="79" stopIfTrue="1" operator="equal">
      <formula>0</formula>
    </cfRule>
  </conditionalFormatting>
  <conditionalFormatting sqref="P22:Q22">
    <cfRule type="cellIs" dxfId="1919" priority="77" stopIfTrue="1" operator="equal">
      <formula>0</formula>
    </cfRule>
  </conditionalFormatting>
  <conditionalFormatting sqref="Q22:R22">
    <cfRule type="cellIs" dxfId="1918" priority="76" stopIfTrue="1" operator="equal">
      <formula>0</formula>
    </cfRule>
  </conditionalFormatting>
  <conditionalFormatting sqref="P22:Q22">
    <cfRule type="cellIs" dxfId="1917" priority="78" stopIfTrue="1" operator="equal">
      <formula>0</formula>
    </cfRule>
  </conditionalFormatting>
  <conditionalFormatting sqref="M22">
    <cfRule type="cellIs" dxfId="1916" priority="75" stopIfTrue="1" operator="equal">
      <formula>0</formula>
    </cfRule>
  </conditionalFormatting>
  <conditionalFormatting sqref="N22:O22">
    <cfRule type="cellIs" dxfId="1915" priority="72" stopIfTrue="1" operator="equal">
      <formula>0</formula>
    </cfRule>
  </conditionalFormatting>
  <conditionalFormatting sqref="M22:O22">
    <cfRule type="cellIs" dxfId="1914" priority="73" stopIfTrue="1" operator="equal">
      <formula>0</formula>
    </cfRule>
  </conditionalFormatting>
  <conditionalFormatting sqref="M22:O22">
    <cfRule type="cellIs" dxfId="1913" priority="74" stopIfTrue="1" operator="equal">
      <formula>0</formula>
    </cfRule>
  </conditionalFormatting>
  <conditionalFormatting sqref="L22">
    <cfRule type="cellIs" dxfId="1912" priority="63" stopIfTrue="1" operator="equal">
      <formula>0</formula>
    </cfRule>
  </conditionalFormatting>
  <conditionalFormatting sqref="L22">
    <cfRule type="cellIs" dxfId="1911" priority="64" stopIfTrue="1" operator="equal">
      <formula>0</formula>
    </cfRule>
  </conditionalFormatting>
  <conditionalFormatting sqref="J22">
    <cfRule type="cellIs" dxfId="1910" priority="66" stopIfTrue="1" operator="equal">
      <formula>0</formula>
    </cfRule>
  </conditionalFormatting>
  <conditionalFormatting sqref="L22">
    <cfRule type="cellIs" dxfId="1909" priority="65" stopIfTrue="1" operator="equal">
      <formula>0</formula>
    </cfRule>
  </conditionalFormatting>
  <conditionalFormatting sqref="K22">
    <cfRule type="cellIs" dxfId="1908" priority="62" stopIfTrue="1" operator="equal">
      <formula>0</formula>
    </cfRule>
  </conditionalFormatting>
  <conditionalFormatting sqref="J22:L22">
    <cfRule type="cellIs" dxfId="1907" priority="67" stopIfTrue="1" operator="equal">
      <formula>0</formula>
    </cfRule>
  </conditionalFormatting>
  <conditionalFormatting sqref="J22">
    <cfRule type="cellIs" dxfId="1906" priority="71" stopIfTrue="1" operator="equal">
      <formula>0</formula>
    </cfRule>
  </conditionalFormatting>
  <conditionalFormatting sqref="J22">
    <cfRule type="cellIs" dxfId="1905" priority="70" stopIfTrue="1" operator="equal">
      <formula>0</formula>
    </cfRule>
  </conditionalFormatting>
  <conditionalFormatting sqref="K22">
    <cfRule type="cellIs" dxfId="1904" priority="69" stopIfTrue="1" operator="equal">
      <formula>0</formula>
    </cfRule>
  </conditionalFormatting>
  <conditionalFormatting sqref="J22">
    <cfRule type="cellIs" dxfId="1903" priority="68" stopIfTrue="1" operator="equal">
      <formula>0</formula>
    </cfRule>
  </conditionalFormatting>
  <conditionalFormatting sqref="H16:I16 H17:H19">
    <cfRule type="cellIs" dxfId="1902" priority="61" stopIfTrue="1" operator="equal">
      <formula>0</formula>
    </cfRule>
  </conditionalFormatting>
  <conditionalFormatting sqref="I17">
    <cfRule type="cellIs" dxfId="1901" priority="60" stopIfTrue="1" operator="equal">
      <formula>0</formula>
    </cfRule>
  </conditionalFormatting>
  <conditionalFormatting sqref="I18">
    <cfRule type="cellIs" dxfId="1900" priority="59" stopIfTrue="1" operator="equal">
      <formula>0</formula>
    </cfRule>
  </conditionalFormatting>
  <conditionalFormatting sqref="I19">
    <cfRule type="cellIs" dxfId="1899" priority="58" stopIfTrue="1" operator="equal">
      <formula>0</formula>
    </cfRule>
  </conditionalFormatting>
  <conditionalFormatting sqref="M69:O69 Q69:Q71 N70:O71">
    <cfRule type="cellIs" dxfId="1898" priority="50" stopIfTrue="1" operator="equal">
      <formula>0</formula>
    </cfRule>
  </conditionalFormatting>
  <conditionalFormatting sqref="M29:O30 L25:O25 M26:M27 O26:O27">
    <cfRule type="cellIs" dxfId="1897" priority="49" stopIfTrue="1" operator="equal">
      <formula>0</formula>
    </cfRule>
  </conditionalFormatting>
  <conditionalFormatting sqref="Z11">
    <cfRule type="cellIs" dxfId="1896" priority="52" stopIfTrue="1" operator="equal">
      <formula>0</formula>
    </cfRule>
  </conditionalFormatting>
  <conditionalFormatting sqref="AA11">
    <cfRule type="cellIs" dxfId="1895" priority="51" stopIfTrue="1" operator="equal">
      <formula>0</formula>
    </cfRule>
  </conditionalFormatting>
  <conditionalFormatting sqref="L26:L30">
    <cfRule type="cellIs" dxfId="1894" priority="48" stopIfTrue="1" operator="equal">
      <formula>0</formula>
    </cfRule>
  </conditionalFormatting>
  <conditionalFormatting sqref="N26:N27">
    <cfRule type="cellIs" dxfId="1893" priority="47" stopIfTrue="1" operator="equal">
      <formula>0</formula>
    </cfRule>
  </conditionalFormatting>
  <conditionalFormatting sqref="N28">
    <cfRule type="cellIs" dxfId="1892" priority="45" stopIfTrue="1" operator="equal">
      <formula>0</formula>
    </cfRule>
  </conditionalFormatting>
  <conditionalFormatting sqref="N27">
    <cfRule type="cellIs" dxfId="1891" priority="46" stopIfTrue="1" operator="equal">
      <formula>0</formula>
    </cfRule>
  </conditionalFormatting>
  <conditionalFormatting sqref="N28">
    <cfRule type="cellIs" dxfId="1890" priority="44" stopIfTrue="1" operator="equal">
      <formula>0</formula>
    </cfRule>
  </conditionalFormatting>
  <conditionalFormatting sqref="W34:Z59 W33:Y33">
    <cfRule type="cellIs" dxfId="1889" priority="43" stopIfTrue="1" operator="equal">
      <formula>0</formula>
    </cfRule>
  </conditionalFormatting>
  <conditionalFormatting sqref="AA33">
    <cfRule type="cellIs" dxfId="1888" priority="42" stopIfTrue="1" operator="equal">
      <formula>0</formula>
    </cfRule>
  </conditionalFormatting>
  <conditionalFormatting sqref="AA34:AA59">
    <cfRule type="cellIs" dxfId="1887" priority="41" stopIfTrue="1" operator="equal">
      <formula>0</formula>
    </cfRule>
  </conditionalFormatting>
  <conditionalFormatting sqref="Y63:Y70">
    <cfRule type="cellIs" dxfId="1886" priority="40" stopIfTrue="1" operator="equal">
      <formula>0</formula>
    </cfRule>
  </conditionalFormatting>
  <conditionalFormatting sqref="Z71:AA71">
    <cfRule type="cellIs" dxfId="1885" priority="33" stopIfTrue="1" operator="equal">
      <formula>0</formula>
    </cfRule>
  </conditionalFormatting>
  <conditionalFormatting sqref="W71">
    <cfRule type="cellIs" dxfId="1884" priority="35" stopIfTrue="1" operator="equal">
      <formula>0</formula>
    </cfRule>
  </conditionalFormatting>
  <conditionalFormatting sqref="W61 AA61">
    <cfRule type="cellIs" dxfId="1883" priority="39" stopIfTrue="1" operator="equal">
      <formula>0</formula>
    </cfRule>
  </conditionalFormatting>
  <conditionalFormatting sqref="AA62">
    <cfRule type="cellIs" dxfId="1882" priority="38" stopIfTrue="1" operator="equal">
      <formula>0</formula>
    </cfRule>
  </conditionalFormatting>
  <conditionalFormatting sqref="W62:Y62">
    <cfRule type="cellIs" dxfId="1881" priority="37" stopIfTrue="1" operator="equal">
      <formula>0</formula>
    </cfRule>
  </conditionalFormatting>
  <conditionalFormatting sqref="W71">
    <cfRule type="cellIs" dxfId="1880" priority="34" stopIfTrue="1" operator="equal">
      <formula>0</formula>
    </cfRule>
  </conditionalFormatting>
  <conditionalFormatting sqref="W71">
    <cfRule type="cellIs" dxfId="1879" priority="36" stopIfTrue="1" operator="equal">
      <formula>0</formula>
    </cfRule>
  </conditionalFormatting>
  <conditionalFormatting sqref="AA62">
    <cfRule type="cellIs" dxfId="1878" priority="32" stopIfTrue="1" operator="equal">
      <formula>0</formula>
    </cfRule>
  </conditionalFormatting>
  <conditionalFormatting sqref="AA63:AA70">
    <cfRule type="cellIs" dxfId="1877" priority="31" stopIfTrue="1" operator="equal">
      <formula>0</formula>
    </cfRule>
  </conditionalFormatting>
  <conditionalFormatting sqref="Z33">
    <cfRule type="cellIs" dxfId="1876" priority="25" stopIfTrue="1" operator="equal">
      <formula>0</formula>
    </cfRule>
  </conditionalFormatting>
  <conditionalFormatting sqref="Z15:Z21">
    <cfRule type="cellIs" dxfId="1875" priority="24" stopIfTrue="1" operator="equal">
      <formula>0</formula>
    </cfRule>
  </conditionalFormatting>
  <conditionalFormatting sqref="W22:Y22">
    <cfRule type="cellIs" dxfId="1874" priority="21" stopIfTrue="1" operator="equal">
      <formula>0</formula>
    </cfRule>
  </conditionalFormatting>
  <conditionalFormatting sqref="AA15:AA21">
    <cfRule type="cellIs" dxfId="1873" priority="20" stopIfTrue="1" operator="equal">
      <formula>0</formula>
    </cfRule>
  </conditionalFormatting>
  <conditionalFormatting sqref="T6:T13">
    <cfRule type="cellIs" dxfId="1872" priority="19" stopIfTrue="1" operator="equal">
      <formula>0</formula>
    </cfRule>
  </conditionalFormatting>
  <conditionalFormatting sqref="T13">
    <cfRule type="cellIs" dxfId="1871" priority="15" stopIfTrue="1" operator="equal">
      <formula>0</formula>
    </cfRule>
  </conditionalFormatting>
  <conditionalFormatting sqref="T9">
    <cfRule type="cellIs" dxfId="1870" priority="17" stopIfTrue="1" operator="equal">
      <formula>0</formula>
    </cfRule>
  </conditionalFormatting>
  <conditionalFormatting sqref="T12">
    <cfRule type="cellIs" dxfId="1869" priority="18" stopIfTrue="1" operator="equal">
      <formula>0</formula>
    </cfRule>
  </conditionalFormatting>
  <conditionalFormatting sqref="T11">
    <cfRule type="cellIs" dxfId="1868" priority="16" stopIfTrue="1" operator="equal">
      <formula>0</formula>
    </cfRule>
  </conditionalFormatting>
  <conditionalFormatting sqref="T12">
    <cfRule type="cellIs" dxfId="1867" priority="14" stopIfTrue="1" operator="equal">
      <formula>0</formula>
    </cfRule>
  </conditionalFormatting>
  <conditionalFormatting sqref="T13">
    <cfRule type="cellIs" dxfId="1866" priority="13" stopIfTrue="1" operator="equal">
      <formula>0</formula>
    </cfRule>
  </conditionalFormatting>
  <conditionalFormatting sqref="T13">
    <cfRule type="cellIs" dxfId="1865" priority="10" stopIfTrue="1" operator="equal">
      <formula>0</formula>
    </cfRule>
  </conditionalFormatting>
  <conditionalFormatting sqref="T12">
    <cfRule type="cellIs" dxfId="1864" priority="11" stopIfTrue="1" operator="equal">
      <formula>0</formula>
    </cfRule>
  </conditionalFormatting>
  <conditionalFormatting sqref="T10">
    <cfRule type="cellIs" dxfId="1863" priority="12" stopIfTrue="1" operator="equal">
      <formula>0</formula>
    </cfRule>
  </conditionalFormatting>
  <conditionalFormatting sqref="AA22">
    <cfRule type="cellIs" dxfId="1862" priority="9" stopIfTrue="1" operator="equal">
      <formula>0</formula>
    </cfRule>
  </conditionalFormatting>
  <conditionalFormatting sqref="Z22">
    <cfRule type="cellIs" dxfId="1861" priority="8" stopIfTrue="1" operator="equal">
      <formula>0</formula>
    </cfRule>
  </conditionalFormatting>
  <conditionalFormatting sqref="A20:F21">
    <cfRule type="cellIs" dxfId="1860" priority="7" stopIfTrue="1" operator="equal">
      <formula>0</formula>
    </cfRule>
  </conditionalFormatting>
  <conditionalFormatting sqref="G20:G21">
    <cfRule type="cellIs" dxfId="1859" priority="6" stopIfTrue="1" operator="equal">
      <formula>0</formula>
    </cfRule>
  </conditionalFormatting>
  <conditionalFormatting sqref="H20:H21">
    <cfRule type="cellIs" dxfId="1858" priority="5" stopIfTrue="1" operator="equal">
      <formula>0</formula>
    </cfRule>
  </conditionalFormatting>
  <conditionalFormatting sqref="I20:I21">
    <cfRule type="cellIs" dxfId="1857" priority="4" stopIfTrue="1" operator="equal">
      <formula>0</formula>
    </cfRule>
  </conditionalFormatting>
  <conditionalFormatting sqref="A22:F22">
    <cfRule type="cellIs" dxfId="1856" priority="3" stopIfTrue="1" operator="equal">
      <formula>0</formula>
    </cfRule>
  </conditionalFormatting>
  <conditionalFormatting sqref="G22 I22">
    <cfRule type="cellIs" dxfId="1855" priority="2" stopIfTrue="1" operator="equal">
      <formula>0</formula>
    </cfRule>
  </conditionalFormatting>
  <conditionalFormatting sqref="H22">
    <cfRule type="cellIs" dxfId="1854" priority="1" stopIfTrue="1" operator="equal">
      <formula>0</formula>
    </cfRule>
  </conditionalFormatting>
  <dataValidations count="39">
    <dataValidation allowBlank="1" showInputMessage="1" showErrorMessage="1" prompt="Update the number of total pages." sqref="A72:AA72" xr:uid="{00000000-0002-0000-0A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A00-000001000000}"/>
    <dataValidation allowBlank="1" showInputMessage="1" showErrorMessage="1" prompt="Enter the number of ramps triggered by the water main relay." sqref="S19:U19" xr:uid="{00000000-0002-0000-0A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A00-000003000000}"/>
    <dataValidation allowBlank="1" showInputMessage="1" showErrorMessage="1" prompt="Enter linear feet of pipe by size." sqref="A4:B4" xr:uid="{00000000-0002-0000-0A00-000004000000}"/>
    <dataValidation allowBlank="1" showInputMessage="1" showErrorMessage="1" prompt="Enter linear feet of pipe by size in City Streets._x000a_" sqref="C4:F4" xr:uid="{00000000-0002-0000-0A00-000005000000}"/>
    <dataValidation allowBlank="1" showInputMessage="1" showErrorMessage="1" prompt="Enter linear feet of pipe by size in State Routes._x000a_" sqref="G4:I4" xr:uid="{00000000-0002-0000-0A00-000006000000}"/>
    <dataValidation allowBlank="1" showInputMessage="1" showErrorMessage="1" prompt="Excavation factors are in the Water Main Standard Details handbook. See excavation pay limit dimensions table on page 6, column titled &quot;CU YDS PER LIN FT&quot;." sqref="D5 H5" xr:uid="{00000000-0002-0000-0A00-000007000000}"/>
    <dataValidation allowBlank="1" showInputMessage="1" showErrorMessage="1" prompt="Enter linear feet of pipe by size in City Streets, including within intersections. _x000a_NOTE: don't include pipe outside of cartway." sqref="J4:L4" xr:uid="{00000000-0002-0000-0A00-000008000000}"/>
    <dataValidation allowBlank="1" showInputMessage="1" showErrorMessage="1" prompt="Enter linear feet of pipe by size in State Routes, including within intersections._x000a_NOTE: don't include pipe outside of cartway." sqref="M4:O4" xr:uid="{00000000-0002-0000-0A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A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A00-00000B000000}"/>
    <dataValidation allowBlank="1" showInputMessage="1" showErrorMessage="1" prompt="Enter linear feet of pipe by size in City Streets, EXCLUDING within intersections. _x000a_" sqref="P4:R4" xr:uid="{00000000-0002-0000-0A00-00000C000000}"/>
    <dataValidation allowBlank="1" showInputMessage="1" showErrorMessage="1" prompt="Enter linear feet of pipe by size in State Routes, EXCLUDING within intersections. " sqref="S4:U4" xr:uid="{00000000-0002-0000-0A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A00-00000E000000}"/>
    <dataValidation allowBlank="1" showInputMessage="1" showErrorMessage="1" prompt="Factor = [Trench Width (ft) + 2 (ft)] / 9. _x000a_NOTE: base and paving cutbacks on State Routes are 12&quot; to each side of the trench, 2 feet total in equation. " sqref="T5" xr:uid="{00000000-0002-0000-0A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A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A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A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A00-000013000000}"/>
    <dataValidation allowBlank="1" showInputMessage="1" showErrorMessage="1" prompt="Enter the number of valves by size." sqref="L24:O24" xr:uid="{00000000-0002-0000-0A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A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A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A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A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A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A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A00-00001B000000}"/>
    <dataValidation allowBlank="1" showInputMessage="1" showErrorMessage="1" prompt="For City Streets, multiply S.Y. by 0.1 to convert to TON._x000a_For State Routes, multiply S.Y. by 0.15 to convert to TON." sqref="AA5" xr:uid="{00000000-0002-0000-0A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A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A00-00001E000000}"/>
    <dataValidation allowBlank="1" showInputMessage="1" showErrorMessage="1" prompt="Enter number of services with the noted side of block, and with the same distance from curb to house wall." sqref="W62" xr:uid="{00000000-0002-0000-0A00-00001F000000}"/>
    <dataValidation allowBlank="1" showInputMessage="1" showErrorMessage="1" prompt="Length of service replacement = distance of house from curb + 5 feet." sqref="Y62:Z62" xr:uid="{00000000-0002-0000-0A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A00-000021000000}"/>
    <dataValidation allowBlank="1" showInputMessage="1" showErrorMessage="1" prompt="Enter number of services by size along the same side of street and with the same distance from water main to curb." sqref="X33" xr:uid="{00000000-0002-0000-0A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A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A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A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A00-000026000000}"/>
  </dataValidations>
  <pageMargins left="0.7" right="0.7" top="0.75" bottom="0.75" header="0.3" footer="0.3"/>
  <pageSetup paperSize="17" scale="64" fitToWidth="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1.8554687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415"/>
      <c r="D19" s="375">
        <v>1</v>
      </c>
      <c r="E19" s="520">
        <f>C19*D19</f>
        <v>0</v>
      </c>
      <c r="F19" s="521"/>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413"/>
      <c r="D20" s="140">
        <v>3</v>
      </c>
      <c r="E20" s="641">
        <f t="shared" ref="E20:E21" si="9">C20*D20</f>
        <v>0</v>
      </c>
      <c r="F20" s="642"/>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10"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24"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146</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1853" priority="246" stopIfTrue="1" operator="equal">
      <formula>0</formula>
    </cfRule>
  </conditionalFormatting>
  <conditionalFormatting sqref="M64 N66:V66 N67:O68 Q67:V68 S69:V71">
    <cfRule type="cellIs" dxfId="1852" priority="245" stopIfTrue="1" operator="equal">
      <formula>0</formula>
    </cfRule>
  </conditionalFormatting>
  <conditionalFormatting sqref="Q65:V65">
    <cfRule type="cellIs" dxfId="1851" priority="244" stopIfTrue="1" operator="equal">
      <formula>0</formula>
    </cfRule>
  </conditionalFormatting>
  <conditionalFormatting sqref="W2:X3">
    <cfRule type="cellIs" dxfId="1850" priority="243" stopIfTrue="1" operator="equal">
      <formula>0</formula>
    </cfRule>
  </conditionalFormatting>
  <conditionalFormatting sqref="Z2">
    <cfRule type="cellIs" dxfId="1849" priority="242" stopIfTrue="1" operator="equal">
      <formula>0</formula>
    </cfRule>
  </conditionalFormatting>
  <conditionalFormatting sqref="B14">
    <cfRule type="cellIs" dxfId="1848" priority="232" stopIfTrue="1" operator="equal">
      <formula>0</formula>
    </cfRule>
  </conditionalFormatting>
  <conditionalFormatting sqref="Y2:Y3">
    <cfRule type="cellIs" dxfId="1847" priority="241" stopIfTrue="1" operator="equal">
      <formula>0</formula>
    </cfRule>
  </conditionalFormatting>
  <conditionalFormatting sqref="A13:C13 E13:G13 P13:S13 J13:N13 U13">
    <cfRule type="cellIs" dxfId="1846" priority="216" stopIfTrue="1" operator="equal">
      <formula>0</formula>
    </cfRule>
  </conditionalFormatting>
  <conditionalFormatting sqref="U10">
    <cfRule type="cellIs" dxfId="1845" priority="219" stopIfTrue="1" operator="equal">
      <formula>0</formula>
    </cfRule>
  </conditionalFormatting>
  <conditionalFormatting sqref="Q14">
    <cfRule type="cellIs" dxfId="1844" priority="223" stopIfTrue="1" operator="equal">
      <formula>0</formula>
    </cfRule>
  </conditionalFormatting>
  <conditionalFormatting sqref="Y1">
    <cfRule type="cellIs" dxfId="1843" priority="237" stopIfTrue="1" operator="equal">
      <formula>0</formula>
    </cfRule>
  </conditionalFormatting>
  <conditionalFormatting sqref="T15:U15">
    <cfRule type="cellIs" dxfId="1842" priority="240" stopIfTrue="1" operator="equal">
      <formula>0</formula>
    </cfRule>
  </conditionalFormatting>
  <conditionalFormatting sqref="U9">
    <cfRule type="cellIs" dxfId="1841" priority="220" stopIfTrue="1" operator="equal">
      <formula>0</formula>
    </cfRule>
  </conditionalFormatting>
  <conditionalFormatting sqref="P1 A1:K1">
    <cfRule type="cellIs" dxfId="1840" priority="239" stopIfTrue="1" operator="equal">
      <formula>0</formula>
    </cfRule>
  </conditionalFormatting>
  <conditionalFormatting sqref="W1:X1">
    <cfRule type="cellIs" dxfId="1839" priority="238" stopIfTrue="1" operator="equal">
      <formula>0</formula>
    </cfRule>
  </conditionalFormatting>
  <conditionalFormatting sqref="J2">
    <cfRule type="cellIs" dxfId="1838" priority="236" stopIfTrue="1" operator="equal">
      <formula>0</formula>
    </cfRule>
  </conditionalFormatting>
  <conditionalFormatting sqref="J14">
    <cfRule type="cellIs" dxfId="1837" priority="205" stopIfTrue="1" operator="equal">
      <formula>0</formula>
    </cfRule>
  </conditionalFormatting>
  <conditionalFormatting sqref="A12">
    <cfRule type="cellIs" dxfId="1836" priority="235" stopIfTrue="1" operator="equal">
      <formula>0</formula>
    </cfRule>
  </conditionalFormatting>
  <conditionalFormatting sqref="B12">
    <cfRule type="cellIs" dxfId="1835" priority="234" stopIfTrue="1" operator="equal">
      <formula>0</formula>
    </cfRule>
  </conditionalFormatting>
  <conditionalFormatting sqref="A14">
    <cfRule type="cellIs" dxfId="1834" priority="233" stopIfTrue="1" operator="equal">
      <formula>0</formula>
    </cfRule>
  </conditionalFormatting>
  <conditionalFormatting sqref="G12">
    <cfRule type="cellIs" dxfId="1833" priority="231" stopIfTrue="1" operator="equal">
      <formula>0</formula>
    </cfRule>
  </conditionalFormatting>
  <conditionalFormatting sqref="G14">
    <cfRule type="cellIs" dxfId="1832" priority="230" stopIfTrue="1" operator="equal">
      <formula>0</formula>
    </cfRule>
  </conditionalFormatting>
  <conditionalFormatting sqref="H14">
    <cfRule type="cellIs" dxfId="1831" priority="229" stopIfTrue="1" operator="equal">
      <formula>0</formula>
    </cfRule>
  </conditionalFormatting>
  <conditionalFormatting sqref="P12:S12 P14:T15 N15">
    <cfRule type="cellIs" dxfId="1830" priority="228" stopIfTrue="1" operator="equal">
      <formula>0</formula>
    </cfRule>
  </conditionalFormatting>
  <conditionalFormatting sqref="N12">
    <cfRule type="cellIs" dxfId="1829" priority="227" stopIfTrue="1" operator="equal">
      <formula>0</formula>
    </cfRule>
  </conditionalFormatting>
  <conditionalFormatting sqref="N14">
    <cfRule type="cellIs" dxfId="1828" priority="226" stopIfTrue="1" operator="equal">
      <formula>0</formula>
    </cfRule>
  </conditionalFormatting>
  <conditionalFormatting sqref="P15:S15">
    <cfRule type="cellIs" dxfId="1827" priority="225" stopIfTrue="1" operator="equal">
      <formula>0</formula>
    </cfRule>
  </conditionalFormatting>
  <conditionalFormatting sqref="Q12">
    <cfRule type="cellIs" dxfId="1826" priority="224" stopIfTrue="1" operator="equal">
      <formula>0</formula>
    </cfRule>
  </conditionalFormatting>
  <conditionalFormatting sqref="R12">
    <cfRule type="cellIs" dxfId="1825" priority="222" stopIfTrue="1" operator="equal">
      <formula>0</formula>
    </cfRule>
  </conditionalFormatting>
  <conditionalFormatting sqref="R14">
    <cfRule type="cellIs" dxfId="1824" priority="221" stopIfTrue="1" operator="equal">
      <formula>0</formula>
    </cfRule>
  </conditionalFormatting>
  <conditionalFormatting sqref="N65:P65">
    <cfRule type="cellIs" dxfId="1823" priority="218" stopIfTrue="1" operator="equal">
      <formula>0</formula>
    </cfRule>
  </conditionalFormatting>
  <conditionalFormatting sqref="J12">
    <cfRule type="cellIs" dxfId="1822" priority="206" stopIfTrue="1" operator="equal">
      <formula>0</formula>
    </cfRule>
  </conditionalFormatting>
  <conditionalFormatting sqref="S15:U15">
    <cfRule type="cellIs" dxfId="1821" priority="198" stopIfTrue="1" operator="equal">
      <formula>0</formula>
    </cfRule>
  </conditionalFormatting>
  <conditionalFormatting sqref="B13">
    <cfRule type="cellIs" dxfId="1820" priority="214" stopIfTrue="1" operator="equal">
      <formula>0</formula>
    </cfRule>
  </conditionalFormatting>
  <conditionalFormatting sqref="U11">
    <cfRule type="cellIs" dxfId="1819" priority="217" stopIfTrue="1" operator="equal">
      <formula>0</formula>
    </cfRule>
  </conditionalFormatting>
  <conditionalFormatting sqref="G13">
    <cfRule type="cellIs" dxfId="1818" priority="213" stopIfTrue="1" operator="equal">
      <formula>0</formula>
    </cfRule>
  </conditionalFormatting>
  <conditionalFormatting sqref="K12">
    <cfRule type="cellIs" dxfId="1817" priority="204" stopIfTrue="1" operator="equal">
      <formula>0</formula>
    </cfRule>
  </conditionalFormatting>
  <conditionalFormatting sqref="A13">
    <cfRule type="cellIs" dxfId="1816" priority="215" stopIfTrue="1" operator="equal">
      <formula>0</formula>
    </cfRule>
  </conditionalFormatting>
  <conditionalFormatting sqref="P13">
    <cfRule type="cellIs" dxfId="1815" priority="212" stopIfTrue="1" operator="equal">
      <formula>0</formula>
    </cfRule>
  </conditionalFormatting>
  <conditionalFormatting sqref="N13">
    <cfRule type="cellIs" dxfId="1814" priority="211" stopIfTrue="1" operator="equal">
      <formula>0</formula>
    </cfRule>
  </conditionalFormatting>
  <conditionalFormatting sqref="Q13">
    <cfRule type="cellIs" dxfId="1813" priority="210" stopIfTrue="1" operator="equal">
      <formula>0</formula>
    </cfRule>
  </conditionalFormatting>
  <conditionalFormatting sqref="R13">
    <cfRule type="cellIs" dxfId="1812" priority="209" stopIfTrue="1" operator="equal">
      <formula>0</formula>
    </cfRule>
  </conditionalFormatting>
  <conditionalFormatting sqref="D14 D5:D12">
    <cfRule type="cellIs" dxfId="1811" priority="208" stopIfTrue="1" operator="equal">
      <formula>0</formula>
    </cfRule>
  </conditionalFormatting>
  <conditionalFormatting sqref="D13">
    <cfRule type="cellIs" dxfId="1810" priority="207" stopIfTrue="1" operator="equal">
      <formula>0</formula>
    </cfRule>
  </conditionalFormatting>
  <conditionalFormatting sqref="Q12">
    <cfRule type="cellIs" dxfId="1809" priority="202" stopIfTrue="1" operator="equal">
      <formula>0</formula>
    </cfRule>
  </conditionalFormatting>
  <conditionalFormatting sqref="U12">
    <cfRule type="cellIs" dxfId="1808" priority="195" stopIfTrue="1" operator="equal">
      <formula>0</formula>
    </cfRule>
  </conditionalFormatting>
  <conditionalFormatting sqref="T14">
    <cfRule type="cellIs" dxfId="1807" priority="196" stopIfTrue="1" operator="equal">
      <formula>0</formula>
    </cfRule>
  </conditionalFormatting>
  <conditionalFormatting sqref="Q14">
    <cfRule type="cellIs" dxfId="1806" priority="201" stopIfTrue="1" operator="equal">
      <formula>0</formula>
    </cfRule>
  </conditionalFormatting>
  <conditionalFormatting sqref="R12">
    <cfRule type="cellIs" dxfId="1805" priority="200" stopIfTrue="1" operator="equal">
      <formula>0</formula>
    </cfRule>
  </conditionalFormatting>
  <conditionalFormatting sqref="R14">
    <cfRule type="cellIs" dxfId="1804" priority="199" stopIfTrue="1" operator="equal">
      <formula>0</formula>
    </cfRule>
  </conditionalFormatting>
  <conditionalFormatting sqref="P12">
    <cfRule type="cellIs" dxfId="1803" priority="182" stopIfTrue="1" operator="equal">
      <formula>0</formula>
    </cfRule>
  </conditionalFormatting>
  <conditionalFormatting sqref="O5:O12 O14:O15">
    <cfRule type="cellIs" dxfId="1802" priority="186" stopIfTrue="1" operator="equal">
      <formula>0</formula>
    </cfRule>
  </conditionalFormatting>
  <conditionalFormatting sqref="K14">
    <cfRule type="cellIs" dxfId="1801" priority="203" stopIfTrue="1" operator="equal">
      <formula>0</formula>
    </cfRule>
  </conditionalFormatting>
  <conditionalFormatting sqref="U13">
    <cfRule type="cellIs" dxfId="1800" priority="187" stopIfTrue="1" operator="equal">
      <formula>0</formula>
    </cfRule>
  </conditionalFormatting>
  <conditionalFormatting sqref="R13">
    <cfRule type="cellIs" dxfId="1799" priority="189" stopIfTrue="1" operator="equal">
      <formula>0</formula>
    </cfRule>
  </conditionalFormatting>
  <conditionalFormatting sqref="U14">
    <cfRule type="cellIs" dxfId="1798" priority="194" stopIfTrue="1" operator="equal">
      <formula>0</formula>
    </cfRule>
  </conditionalFormatting>
  <conditionalFormatting sqref="K13">
    <cfRule type="cellIs" dxfId="1797" priority="192" stopIfTrue="1" operator="equal">
      <formula>0</formula>
    </cfRule>
  </conditionalFormatting>
  <conditionalFormatting sqref="S13">
    <cfRule type="cellIs" dxfId="1796" priority="191" stopIfTrue="1" operator="equal">
      <formula>0</formula>
    </cfRule>
  </conditionalFormatting>
  <conditionalFormatting sqref="J13">
    <cfRule type="cellIs" dxfId="1795" priority="193" stopIfTrue="1" operator="equal">
      <formula>0</formula>
    </cfRule>
  </conditionalFormatting>
  <conditionalFormatting sqref="Q13">
    <cfRule type="cellIs" dxfId="1794" priority="190" stopIfTrue="1" operator="equal">
      <formula>0</formula>
    </cfRule>
  </conditionalFormatting>
  <conditionalFormatting sqref="H6:H12">
    <cfRule type="cellIs" dxfId="1793" priority="162" stopIfTrue="1" operator="equal">
      <formula>0</formula>
    </cfRule>
  </conditionalFormatting>
  <conditionalFormatting sqref="H13">
    <cfRule type="cellIs" dxfId="1792" priority="161" stopIfTrue="1" operator="equal">
      <formula>0</formula>
    </cfRule>
  </conditionalFormatting>
  <conditionalFormatting sqref="P14">
    <cfRule type="cellIs" dxfId="1791" priority="181" stopIfTrue="1" operator="equal">
      <formula>0</formula>
    </cfRule>
  </conditionalFormatting>
  <conditionalFormatting sqref="O12 O14:O15">
    <cfRule type="cellIs" dxfId="1790" priority="185" stopIfTrue="1" operator="equal">
      <formula>0</formula>
    </cfRule>
  </conditionalFormatting>
  <conditionalFormatting sqref="O13">
    <cfRule type="cellIs" dxfId="1789" priority="184" stopIfTrue="1" operator="equal">
      <formula>0</formula>
    </cfRule>
  </conditionalFormatting>
  <conditionalFormatting sqref="O13">
    <cfRule type="cellIs" dxfId="1788" priority="183" stopIfTrue="1" operator="equal">
      <formula>0</formula>
    </cfRule>
  </conditionalFormatting>
  <conditionalFormatting sqref="T14">
    <cfRule type="cellIs" dxfId="1787" priority="168" stopIfTrue="1" operator="equal">
      <formula>0</formula>
    </cfRule>
  </conditionalFormatting>
  <conditionalFormatting sqref="Q12">
    <cfRule type="cellIs" dxfId="1786" priority="180" stopIfTrue="1" operator="equal">
      <formula>0</formula>
    </cfRule>
  </conditionalFormatting>
  <conditionalFormatting sqref="Q14">
    <cfRule type="cellIs" dxfId="1785" priority="179" stopIfTrue="1" operator="equal">
      <formula>0</formula>
    </cfRule>
  </conditionalFormatting>
  <conditionalFormatting sqref="P13">
    <cfRule type="cellIs" dxfId="1784" priority="177" stopIfTrue="1" operator="equal">
      <formula>0</formula>
    </cfRule>
  </conditionalFormatting>
  <conditionalFormatting sqref="Q13">
    <cfRule type="cellIs" dxfId="1783" priority="176" stopIfTrue="1" operator="equal">
      <formula>0</formula>
    </cfRule>
  </conditionalFormatting>
  <conditionalFormatting sqref="P12">
    <cfRule type="cellIs" dxfId="1782" priority="175" stopIfTrue="1" operator="equal">
      <formula>0</formula>
    </cfRule>
  </conditionalFormatting>
  <conditionalFormatting sqref="P14">
    <cfRule type="cellIs" dxfId="1781" priority="174" stopIfTrue="1" operator="equal">
      <formula>0</formula>
    </cfRule>
  </conditionalFormatting>
  <conditionalFormatting sqref="Q12">
    <cfRule type="cellIs" dxfId="1780" priority="173" stopIfTrue="1" operator="equal">
      <formula>0</formula>
    </cfRule>
  </conditionalFormatting>
  <conditionalFormatting sqref="Q14">
    <cfRule type="cellIs" dxfId="1779" priority="172" stopIfTrue="1" operator="equal">
      <formula>0</formula>
    </cfRule>
  </conditionalFormatting>
  <conditionalFormatting sqref="S12">
    <cfRule type="cellIs" dxfId="1778" priority="171" stopIfTrue="1" operator="equal">
      <formula>0</formula>
    </cfRule>
  </conditionalFormatting>
  <conditionalFormatting sqref="S14">
    <cfRule type="cellIs" dxfId="1777" priority="170" stopIfTrue="1" operator="equal">
      <formula>0</formula>
    </cfRule>
  </conditionalFormatting>
  <conditionalFormatting sqref="R13">
    <cfRule type="cellIs" dxfId="1776" priority="167" stopIfTrue="1" operator="equal">
      <formula>0</formula>
    </cfRule>
  </conditionalFormatting>
  <conditionalFormatting sqref="P13">
    <cfRule type="cellIs" dxfId="1775" priority="166" stopIfTrue="1" operator="equal">
      <formula>0</formula>
    </cfRule>
  </conditionalFormatting>
  <conditionalFormatting sqref="Q13">
    <cfRule type="cellIs" dxfId="1774" priority="165" stopIfTrue="1" operator="equal">
      <formula>0</formula>
    </cfRule>
  </conditionalFormatting>
  <conditionalFormatting sqref="S13">
    <cfRule type="cellIs" dxfId="1773" priority="164" stopIfTrue="1" operator="equal">
      <formula>0</formula>
    </cfRule>
  </conditionalFormatting>
  <conditionalFormatting sqref="X8:Y9">
    <cfRule type="cellIs" dxfId="1772" priority="144" stopIfTrue="1" operator="equal">
      <formula>0</formula>
    </cfRule>
  </conditionalFormatting>
  <conditionalFormatting sqref="W8:W9">
    <cfRule type="cellIs" dxfId="1771" priority="145" stopIfTrue="1" operator="equal">
      <formula>0</formula>
    </cfRule>
  </conditionalFormatting>
  <conditionalFormatting sqref="X6:Y7">
    <cfRule type="cellIs" dxfId="1770" priority="147" stopIfTrue="1" operator="equal">
      <formula>0</formula>
    </cfRule>
  </conditionalFormatting>
  <conditionalFormatting sqref="Z8:AA9">
    <cfRule type="cellIs" dxfId="1769" priority="146" stopIfTrue="1" operator="equal">
      <formula>0</formula>
    </cfRule>
  </conditionalFormatting>
  <conditionalFormatting sqref="Z10:AA10">
    <cfRule type="cellIs" dxfId="1768" priority="143" stopIfTrue="1" operator="equal">
      <formula>0</formula>
    </cfRule>
  </conditionalFormatting>
  <conditionalFormatting sqref="W6:W7">
    <cfRule type="cellIs" dxfId="1767" priority="148" stopIfTrue="1" operator="equal">
      <formula>0</formula>
    </cfRule>
  </conditionalFormatting>
  <conditionalFormatting sqref="N15">
    <cfRule type="cellIs" dxfId="1766" priority="160" stopIfTrue="1" operator="equal">
      <formula>0</formula>
    </cfRule>
  </conditionalFormatting>
  <conditionalFormatting sqref="Z6:AA7">
    <cfRule type="cellIs" dxfId="1765" priority="149" stopIfTrue="1" operator="equal">
      <formula>0</formula>
    </cfRule>
  </conditionalFormatting>
  <conditionalFormatting sqref="Z25:AA26 Z29:AA29 W28">
    <cfRule type="cellIs" dxfId="1764" priority="137" stopIfTrue="1" operator="equal">
      <formula>0</formula>
    </cfRule>
  </conditionalFormatting>
  <conditionalFormatting sqref="W10">
    <cfRule type="cellIs" dxfId="1763" priority="142" stopIfTrue="1" operator="equal">
      <formula>0</formula>
    </cfRule>
  </conditionalFormatting>
  <conditionalFormatting sqref="X10:Y10">
    <cfRule type="cellIs" dxfId="1762" priority="141" stopIfTrue="1" operator="equal">
      <formula>0</formula>
    </cfRule>
  </conditionalFormatting>
  <conditionalFormatting sqref="T25:U29">
    <cfRule type="cellIs" dxfId="1761" priority="138" stopIfTrue="1" operator="equal">
      <formula>0</formula>
    </cfRule>
  </conditionalFormatting>
  <conditionalFormatting sqref="W11:Y11">
    <cfRule type="cellIs" dxfId="1760" priority="139" stopIfTrue="1" operator="equal">
      <formula>0</formula>
    </cfRule>
  </conditionalFormatting>
  <conditionalFormatting sqref="W32">
    <cfRule type="cellIs" dxfId="1759" priority="134" stopIfTrue="1" operator="equal">
      <formula>0</formula>
    </cfRule>
  </conditionalFormatting>
  <conditionalFormatting sqref="N36:P36">
    <cfRule type="cellIs" dxfId="1758" priority="125" stopIfTrue="1" operator="equal">
      <formula>0</formula>
    </cfRule>
  </conditionalFormatting>
  <conditionalFormatting sqref="S22">
    <cfRule type="cellIs" dxfId="1757" priority="122" stopIfTrue="1" operator="equal">
      <formula>0</formula>
    </cfRule>
  </conditionalFormatting>
  <conditionalFormatting sqref="S19">
    <cfRule type="cellIs" dxfId="1756" priority="121" stopIfTrue="1" operator="equal">
      <formula>0</formula>
    </cfRule>
  </conditionalFormatting>
  <conditionalFormatting sqref="S18:T18">
    <cfRule type="cellIs" dxfId="1755" priority="120" stopIfTrue="1" operator="equal">
      <formula>0</formula>
    </cfRule>
  </conditionalFormatting>
  <conditionalFormatting sqref="T18">
    <cfRule type="cellIs" dxfId="1754" priority="118" stopIfTrue="1" operator="equal">
      <formula>0</formula>
    </cfRule>
  </conditionalFormatting>
  <conditionalFormatting sqref="S17">
    <cfRule type="cellIs" dxfId="1753" priority="117" stopIfTrue="1" operator="equal">
      <formula>0</formula>
    </cfRule>
  </conditionalFormatting>
  <conditionalFormatting sqref="U18">
    <cfRule type="cellIs" dxfId="1752" priority="119" stopIfTrue="1" operator="equal">
      <formula>0</formula>
    </cfRule>
  </conditionalFormatting>
  <conditionalFormatting sqref="U17">
    <cfRule type="cellIs" dxfId="1751" priority="116" stopIfTrue="1" operator="equal">
      <formula>0</formula>
    </cfRule>
  </conditionalFormatting>
  <conditionalFormatting sqref="U18">
    <cfRule type="cellIs" dxfId="1750" priority="115" stopIfTrue="1" operator="equal">
      <formula>0</formula>
    </cfRule>
  </conditionalFormatting>
  <conditionalFormatting sqref="T18">
    <cfRule type="cellIs" dxfId="1749" priority="113" stopIfTrue="1" operator="equal">
      <formula>0</formula>
    </cfRule>
  </conditionalFormatting>
  <conditionalFormatting sqref="T17">
    <cfRule type="cellIs" dxfId="1748" priority="114" stopIfTrue="1" operator="equal">
      <formula>0</formula>
    </cfRule>
  </conditionalFormatting>
  <conditionalFormatting sqref="P16">
    <cfRule type="cellIs" dxfId="1747" priority="108" stopIfTrue="1" operator="equal">
      <formula>0</formula>
    </cfRule>
  </conditionalFormatting>
  <conditionalFormatting sqref="P17:R17">
    <cfRule type="cellIs" dxfId="1746" priority="110" stopIfTrue="1" operator="equal">
      <formula>0</formula>
    </cfRule>
  </conditionalFormatting>
  <conditionalFormatting sqref="P18:Q21">
    <cfRule type="cellIs" dxfId="1745" priority="109" stopIfTrue="1" operator="equal">
      <formula>0</formula>
    </cfRule>
  </conditionalFormatting>
  <conditionalFormatting sqref="R18:R21">
    <cfRule type="cellIs" dxfId="1744" priority="106" stopIfTrue="1" operator="equal">
      <formula>0</formula>
    </cfRule>
  </conditionalFormatting>
  <conditionalFormatting sqref="R17">
    <cfRule type="cellIs" dxfId="1743" priority="107" stopIfTrue="1" operator="equal">
      <formula>0</formula>
    </cfRule>
  </conditionalFormatting>
  <conditionalFormatting sqref="Q17">
    <cfRule type="cellIs" dxfId="1742" priority="112" stopIfTrue="1" operator="equal">
      <formula>0</formula>
    </cfRule>
  </conditionalFormatting>
  <conditionalFormatting sqref="Q18:Q21">
    <cfRule type="cellIs" dxfId="1741" priority="111" stopIfTrue="1" operator="equal">
      <formula>0</formula>
    </cfRule>
  </conditionalFormatting>
  <conditionalFormatting sqref="N17">
    <cfRule type="cellIs" dxfId="1740" priority="103" stopIfTrue="1" operator="equal">
      <formula>0</formula>
    </cfRule>
  </conditionalFormatting>
  <conditionalFormatting sqref="M16">
    <cfRule type="cellIs" dxfId="1739" priority="100" stopIfTrue="1" operator="equal">
      <formula>0</formula>
    </cfRule>
  </conditionalFormatting>
  <conditionalFormatting sqref="M17">
    <cfRule type="cellIs" dxfId="1738" priority="101" stopIfTrue="1" operator="equal">
      <formula>0</formula>
    </cfRule>
  </conditionalFormatting>
  <conditionalFormatting sqref="M16:M17 M18:N21">
    <cfRule type="cellIs" dxfId="1737" priority="105" stopIfTrue="1" operator="equal">
      <formula>0</formula>
    </cfRule>
  </conditionalFormatting>
  <conditionalFormatting sqref="M18:O21">
    <cfRule type="cellIs" dxfId="1736" priority="104" stopIfTrue="1" operator="equal">
      <formula>0</formula>
    </cfRule>
  </conditionalFormatting>
  <conditionalFormatting sqref="M17:O17">
    <cfRule type="cellIs" dxfId="1735" priority="102" stopIfTrue="1" operator="equal">
      <formula>0</formula>
    </cfRule>
  </conditionalFormatting>
  <conditionalFormatting sqref="O17">
    <cfRule type="cellIs" dxfId="1734" priority="98" stopIfTrue="1" operator="equal">
      <formula>0</formula>
    </cfRule>
  </conditionalFormatting>
  <conditionalFormatting sqref="O18:O21">
    <cfRule type="cellIs" dxfId="1733" priority="99" stopIfTrue="1" operator="equal">
      <formula>0</formula>
    </cfRule>
  </conditionalFormatting>
  <conditionalFormatting sqref="L18">
    <cfRule type="cellIs" dxfId="1732" priority="94" stopIfTrue="1" operator="equal">
      <formula>0</formula>
    </cfRule>
  </conditionalFormatting>
  <conditionalFormatting sqref="L18">
    <cfRule type="cellIs" dxfId="1731" priority="87" stopIfTrue="1" operator="equal">
      <formula>0</formula>
    </cfRule>
  </conditionalFormatting>
  <conditionalFormatting sqref="L18">
    <cfRule type="cellIs" dxfId="1730" priority="91" stopIfTrue="1" operator="equal">
      <formula>0</formula>
    </cfRule>
  </conditionalFormatting>
  <conditionalFormatting sqref="L18">
    <cfRule type="cellIs" dxfId="1729" priority="86" stopIfTrue="1" operator="equal">
      <formula>0</formula>
    </cfRule>
  </conditionalFormatting>
  <conditionalFormatting sqref="J18:L21">
    <cfRule type="cellIs" dxfId="1728" priority="96" stopIfTrue="1" operator="equal">
      <formula>0</formula>
    </cfRule>
  </conditionalFormatting>
  <conditionalFormatting sqref="L17">
    <cfRule type="cellIs" dxfId="1727" priority="95" stopIfTrue="1" operator="equal">
      <formula>0</formula>
    </cfRule>
  </conditionalFormatting>
  <conditionalFormatting sqref="J16 J17:L21">
    <cfRule type="cellIs" dxfId="1726" priority="97" stopIfTrue="1" operator="equal">
      <formula>0</formula>
    </cfRule>
  </conditionalFormatting>
  <conditionalFormatting sqref="L18:L21">
    <cfRule type="cellIs" dxfId="1725" priority="80" stopIfTrue="1" operator="equal">
      <formula>0</formula>
    </cfRule>
  </conditionalFormatting>
  <conditionalFormatting sqref="L18">
    <cfRule type="cellIs" dxfId="1724" priority="83" stopIfTrue="1" operator="equal">
      <formula>0</formula>
    </cfRule>
  </conditionalFormatting>
  <conditionalFormatting sqref="L18">
    <cfRule type="cellIs" dxfId="1723" priority="90" stopIfTrue="1" operator="equal">
      <formula>0</formula>
    </cfRule>
  </conditionalFormatting>
  <conditionalFormatting sqref="L17">
    <cfRule type="cellIs" dxfId="1722" priority="92" stopIfTrue="1" operator="equal">
      <formula>0</formula>
    </cfRule>
  </conditionalFormatting>
  <conditionalFormatting sqref="K17">
    <cfRule type="cellIs" dxfId="1721" priority="89" stopIfTrue="1" operator="equal">
      <formula>0</formula>
    </cfRule>
  </conditionalFormatting>
  <conditionalFormatting sqref="K17">
    <cfRule type="cellIs" dxfId="1720" priority="93" stopIfTrue="1" operator="equal">
      <formula>0</formula>
    </cfRule>
  </conditionalFormatting>
  <conditionalFormatting sqref="L17">
    <cfRule type="cellIs" dxfId="1719" priority="88" stopIfTrue="1" operator="equal">
      <formula>0</formula>
    </cfRule>
  </conditionalFormatting>
  <conditionalFormatting sqref="L17">
    <cfRule type="cellIs" dxfId="1718" priority="84" stopIfTrue="1" operator="equal">
      <formula>0</formula>
    </cfRule>
  </conditionalFormatting>
  <conditionalFormatting sqref="K18">
    <cfRule type="cellIs" dxfId="1717" priority="81" stopIfTrue="1" operator="equal">
      <formula>0</formula>
    </cfRule>
  </conditionalFormatting>
  <conditionalFormatting sqref="K17">
    <cfRule type="cellIs" dxfId="1716" priority="82" stopIfTrue="1" operator="equal">
      <formula>0</formula>
    </cfRule>
  </conditionalFormatting>
  <conditionalFormatting sqref="K18">
    <cfRule type="cellIs" dxfId="1715" priority="85" stopIfTrue="1" operator="equal">
      <formula>0</formula>
    </cfRule>
  </conditionalFormatting>
  <conditionalFormatting sqref="G16:G19">
    <cfRule type="cellIs" dxfId="1714" priority="79" stopIfTrue="1" operator="equal">
      <formula>0</formula>
    </cfRule>
  </conditionalFormatting>
  <conditionalFormatting sqref="P22:Q22">
    <cfRule type="cellIs" dxfId="1713" priority="77" stopIfTrue="1" operator="equal">
      <formula>0</formula>
    </cfRule>
  </conditionalFormatting>
  <conditionalFormatting sqref="Q22:R22">
    <cfRule type="cellIs" dxfId="1712" priority="76" stopIfTrue="1" operator="equal">
      <formula>0</formula>
    </cfRule>
  </conditionalFormatting>
  <conditionalFormatting sqref="P22:Q22">
    <cfRule type="cellIs" dxfId="1711" priority="78" stopIfTrue="1" operator="equal">
      <formula>0</formula>
    </cfRule>
  </conditionalFormatting>
  <conditionalFormatting sqref="M22">
    <cfRule type="cellIs" dxfId="1710" priority="75" stopIfTrue="1" operator="equal">
      <formula>0</formula>
    </cfRule>
  </conditionalFormatting>
  <conditionalFormatting sqref="N22:O22">
    <cfRule type="cellIs" dxfId="1709" priority="72" stopIfTrue="1" operator="equal">
      <formula>0</formula>
    </cfRule>
  </conditionalFormatting>
  <conditionalFormatting sqref="M22:O22">
    <cfRule type="cellIs" dxfId="1708" priority="73" stopIfTrue="1" operator="equal">
      <formula>0</formula>
    </cfRule>
  </conditionalFormatting>
  <conditionalFormatting sqref="M22:O22">
    <cfRule type="cellIs" dxfId="1707" priority="74" stopIfTrue="1" operator="equal">
      <formula>0</formula>
    </cfRule>
  </conditionalFormatting>
  <conditionalFormatting sqref="L22">
    <cfRule type="cellIs" dxfId="1706" priority="63" stopIfTrue="1" operator="equal">
      <formula>0</formula>
    </cfRule>
  </conditionalFormatting>
  <conditionalFormatting sqref="L22">
    <cfRule type="cellIs" dxfId="1705" priority="64" stopIfTrue="1" operator="equal">
      <formula>0</formula>
    </cfRule>
  </conditionalFormatting>
  <conditionalFormatting sqref="J22">
    <cfRule type="cellIs" dxfId="1704" priority="66" stopIfTrue="1" operator="equal">
      <formula>0</formula>
    </cfRule>
  </conditionalFormatting>
  <conditionalFormatting sqref="L22">
    <cfRule type="cellIs" dxfId="1703" priority="65" stopIfTrue="1" operator="equal">
      <formula>0</formula>
    </cfRule>
  </conditionalFormatting>
  <conditionalFormatting sqref="K22">
    <cfRule type="cellIs" dxfId="1702" priority="62" stopIfTrue="1" operator="equal">
      <formula>0</formula>
    </cfRule>
  </conditionalFormatting>
  <conditionalFormatting sqref="J22:L22">
    <cfRule type="cellIs" dxfId="1701" priority="67" stopIfTrue="1" operator="equal">
      <formula>0</formula>
    </cfRule>
  </conditionalFormatting>
  <conditionalFormatting sqref="J22">
    <cfRule type="cellIs" dxfId="1700" priority="71" stopIfTrue="1" operator="equal">
      <formula>0</formula>
    </cfRule>
  </conditionalFormatting>
  <conditionalFormatting sqref="J22">
    <cfRule type="cellIs" dxfId="1699" priority="70" stopIfTrue="1" operator="equal">
      <formula>0</formula>
    </cfRule>
  </conditionalFormatting>
  <conditionalFormatting sqref="K22">
    <cfRule type="cellIs" dxfId="1698" priority="69" stopIfTrue="1" operator="equal">
      <formula>0</formula>
    </cfRule>
  </conditionalFormatting>
  <conditionalFormatting sqref="J22">
    <cfRule type="cellIs" dxfId="1697" priority="68" stopIfTrue="1" operator="equal">
      <formula>0</formula>
    </cfRule>
  </conditionalFormatting>
  <conditionalFormatting sqref="H16:I16 H17:H19">
    <cfRule type="cellIs" dxfId="1696" priority="61" stopIfTrue="1" operator="equal">
      <formula>0</formula>
    </cfRule>
  </conditionalFormatting>
  <conditionalFormatting sqref="I17">
    <cfRule type="cellIs" dxfId="1695" priority="60" stopIfTrue="1" operator="equal">
      <formula>0</formula>
    </cfRule>
  </conditionalFormatting>
  <conditionalFormatting sqref="I18">
    <cfRule type="cellIs" dxfId="1694" priority="59" stopIfTrue="1" operator="equal">
      <formula>0</formula>
    </cfRule>
  </conditionalFormatting>
  <conditionalFormatting sqref="I19">
    <cfRule type="cellIs" dxfId="1693" priority="58" stopIfTrue="1" operator="equal">
      <formula>0</formula>
    </cfRule>
  </conditionalFormatting>
  <conditionalFormatting sqref="M69:O69 Q69:Q71 N70:O71">
    <cfRule type="cellIs" dxfId="1692" priority="50" stopIfTrue="1" operator="equal">
      <formula>0</formula>
    </cfRule>
  </conditionalFormatting>
  <conditionalFormatting sqref="M29:O30 L25:O25 M26:M27 O26:O27">
    <cfRule type="cellIs" dxfId="1691" priority="49" stopIfTrue="1" operator="equal">
      <formula>0</formula>
    </cfRule>
  </conditionalFormatting>
  <conditionalFormatting sqref="Z11">
    <cfRule type="cellIs" dxfId="1690" priority="52" stopIfTrue="1" operator="equal">
      <formula>0</formula>
    </cfRule>
  </conditionalFormatting>
  <conditionalFormatting sqref="AA11">
    <cfRule type="cellIs" dxfId="1689" priority="51" stopIfTrue="1" operator="equal">
      <formula>0</formula>
    </cfRule>
  </conditionalFormatting>
  <conditionalFormatting sqref="L26:L30">
    <cfRule type="cellIs" dxfId="1688" priority="48" stopIfTrue="1" operator="equal">
      <formula>0</formula>
    </cfRule>
  </conditionalFormatting>
  <conditionalFormatting sqref="N26:N27">
    <cfRule type="cellIs" dxfId="1687" priority="47" stopIfTrue="1" operator="equal">
      <formula>0</formula>
    </cfRule>
  </conditionalFormatting>
  <conditionalFormatting sqref="N28">
    <cfRule type="cellIs" dxfId="1686" priority="45" stopIfTrue="1" operator="equal">
      <formula>0</formula>
    </cfRule>
  </conditionalFormatting>
  <conditionalFormatting sqref="N27">
    <cfRule type="cellIs" dxfId="1685" priority="46" stopIfTrue="1" operator="equal">
      <formula>0</formula>
    </cfRule>
  </conditionalFormatting>
  <conditionalFormatting sqref="N28">
    <cfRule type="cellIs" dxfId="1684" priority="44" stopIfTrue="1" operator="equal">
      <formula>0</formula>
    </cfRule>
  </conditionalFormatting>
  <conditionalFormatting sqref="W34:Z59 W33:Y33">
    <cfRule type="cellIs" dxfId="1683" priority="43" stopIfTrue="1" operator="equal">
      <formula>0</formula>
    </cfRule>
  </conditionalFormatting>
  <conditionalFormatting sqref="AA33">
    <cfRule type="cellIs" dxfId="1682" priority="42" stopIfTrue="1" operator="equal">
      <formula>0</formula>
    </cfRule>
  </conditionalFormatting>
  <conditionalFormatting sqref="AA34:AA59">
    <cfRule type="cellIs" dxfId="1681" priority="41" stopIfTrue="1" operator="equal">
      <formula>0</formula>
    </cfRule>
  </conditionalFormatting>
  <conditionalFormatting sqref="Y63:Y70">
    <cfRule type="cellIs" dxfId="1680" priority="40" stopIfTrue="1" operator="equal">
      <formula>0</formula>
    </cfRule>
  </conditionalFormatting>
  <conditionalFormatting sqref="Z71:AA71">
    <cfRule type="cellIs" dxfId="1679" priority="33" stopIfTrue="1" operator="equal">
      <formula>0</formula>
    </cfRule>
  </conditionalFormatting>
  <conditionalFormatting sqref="W71">
    <cfRule type="cellIs" dxfId="1678" priority="35" stopIfTrue="1" operator="equal">
      <formula>0</formula>
    </cfRule>
  </conditionalFormatting>
  <conditionalFormatting sqref="W61 AA61">
    <cfRule type="cellIs" dxfId="1677" priority="39" stopIfTrue="1" operator="equal">
      <formula>0</formula>
    </cfRule>
  </conditionalFormatting>
  <conditionalFormatting sqref="AA62">
    <cfRule type="cellIs" dxfId="1676" priority="38" stopIfTrue="1" operator="equal">
      <formula>0</formula>
    </cfRule>
  </conditionalFormatting>
  <conditionalFormatting sqref="W62:Y62">
    <cfRule type="cellIs" dxfId="1675" priority="37" stopIfTrue="1" operator="equal">
      <formula>0</formula>
    </cfRule>
  </conditionalFormatting>
  <conditionalFormatting sqref="W71">
    <cfRule type="cellIs" dxfId="1674" priority="34" stopIfTrue="1" operator="equal">
      <formula>0</formula>
    </cfRule>
  </conditionalFormatting>
  <conditionalFormatting sqref="W71">
    <cfRule type="cellIs" dxfId="1673" priority="36" stopIfTrue="1" operator="equal">
      <formula>0</formula>
    </cfRule>
  </conditionalFormatting>
  <conditionalFormatting sqref="AA62">
    <cfRule type="cellIs" dxfId="1672" priority="32" stopIfTrue="1" operator="equal">
      <formula>0</formula>
    </cfRule>
  </conditionalFormatting>
  <conditionalFormatting sqref="AA63:AA70">
    <cfRule type="cellIs" dxfId="1671" priority="31" stopIfTrue="1" operator="equal">
      <formula>0</formula>
    </cfRule>
  </conditionalFormatting>
  <conditionalFormatting sqref="Z33">
    <cfRule type="cellIs" dxfId="1670" priority="25" stopIfTrue="1" operator="equal">
      <formula>0</formula>
    </cfRule>
  </conditionalFormatting>
  <conditionalFormatting sqref="Z15:Z21">
    <cfRule type="cellIs" dxfId="1669" priority="24" stopIfTrue="1" operator="equal">
      <formula>0</formula>
    </cfRule>
  </conditionalFormatting>
  <conditionalFormatting sqref="W22:Y22">
    <cfRule type="cellIs" dxfId="1668" priority="21" stopIfTrue="1" operator="equal">
      <formula>0</formula>
    </cfRule>
  </conditionalFormatting>
  <conditionalFormatting sqref="AA15:AA21">
    <cfRule type="cellIs" dxfId="1667" priority="20" stopIfTrue="1" operator="equal">
      <formula>0</formula>
    </cfRule>
  </conditionalFormatting>
  <conditionalFormatting sqref="T6:T13">
    <cfRule type="cellIs" dxfId="1666" priority="19" stopIfTrue="1" operator="equal">
      <formula>0</formula>
    </cfRule>
  </conditionalFormatting>
  <conditionalFormatting sqref="T13">
    <cfRule type="cellIs" dxfId="1665" priority="15" stopIfTrue="1" operator="equal">
      <formula>0</formula>
    </cfRule>
  </conditionalFormatting>
  <conditionalFormatting sqref="T9">
    <cfRule type="cellIs" dxfId="1664" priority="17" stopIfTrue="1" operator="equal">
      <formula>0</formula>
    </cfRule>
  </conditionalFormatting>
  <conditionalFormatting sqref="T12">
    <cfRule type="cellIs" dxfId="1663" priority="18" stopIfTrue="1" operator="equal">
      <formula>0</formula>
    </cfRule>
  </conditionalFormatting>
  <conditionalFormatting sqref="T11">
    <cfRule type="cellIs" dxfId="1662" priority="16" stopIfTrue="1" operator="equal">
      <formula>0</formula>
    </cfRule>
  </conditionalFormatting>
  <conditionalFormatting sqref="T12">
    <cfRule type="cellIs" dxfId="1661" priority="14" stopIfTrue="1" operator="equal">
      <formula>0</formula>
    </cfRule>
  </conditionalFormatting>
  <conditionalFormatting sqref="T13">
    <cfRule type="cellIs" dxfId="1660" priority="13" stopIfTrue="1" operator="equal">
      <formula>0</formula>
    </cfRule>
  </conditionalFormatting>
  <conditionalFormatting sqref="T13">
    <cfRule type="cellIs" dxfId="1659" priority="10" stopIfTrue="1" operator="equal">
      <formula>0</formula>
    </cfRule>
  </conditionalFormatting>
  <conditionalFormatting sqref="T12">
    <cfRule type="cellIs" dxfId="1658" priority="11" stopIfTrue="1" operator="equal">
      <formula>0</formula>
    </cfRule>
  </conditionalFormatting>
  <conditionalFormatting sqref="T10">
    <cfRule type="cellIs" dxfId="1657" priority="12" stopIfTrue="1" operator="equal">
      <formula>0</formula>
    </cfRule>
  </conditionalFormatting>
  <conditionalFormatting sqref="AA22">
    <cfRule type="cellIs" dxfId="1656" priority="9" stopIfTrue="1" operator="equal">
      <formula>0</formula>
    </cfRule>
  </conditionalFormatting>
  <conditionalFormatting sqref="Z22">
    <cfRule type="cellIs" dxfId="1655" priority="8" stopIfTrue="1" operator="equal">
      <formula>0</formula>
    </cfRule>
  </conditionalFormatting>
  <conditionalFormatting sqref="A20:F21">
    <cfRule type="cellIs" dxfId="1654" priority="7" stopIfTrue="1" operator="equal">
      <formula>0</formula>
    </cfRule>
  </conditionalFormatting>
  <conditionalFormatting sqref="G20:G21">
    <cfRule type="cellIs" dxfId="1653" priority="6" stopIfTrue="1" operator="equal">
      <formula>0</formula>
    </cfRule>
  </conditionalFormatting>
  <conditionalFormatting sqref="H20:H21">
    <cfRule type="cellIs" dxfId="1652" priority="5" stopIfTrue="1" operator="equal">
      <formula>0</formula>
    </cfRule>
  </conditionalFormatting>
  <conditionalFormatting sqref="I20:I21">
    <cfRule type="cellIs" dxfId="1651" priority="4" stopIfTrue="1" operator="equal">
      <formula>0</formula>
    </cfRule>
  </conditionalFormatting>
  <conditionalFormatting sqref="A22:F22">
    <cfRule type="cellIs" dxfId="1650" priority="3" stopIfTrue="1" operator="equal">
      <formula>0</formula>
    </cfRule>
  </conditionalFormatting>
  <conditionalFormatting sqref="G22 I22">
    <cfRule type="cellIs" dxfId="1649" priority="2" stopIfTrue="1" operator="equal">
      <formula>0</formula>
    </cfRule>
  </conditionalFormatting>
  <conditionalFormatting sqref="H22">
    <cfRule type="cellIs" dxfId="1648"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B00-000000000000}"/>
    <dataValidation allowBlank="1" showInputMessage="1" showErrorMessage="1" prompt="Length of service replacement = distance of house from curb + 5 feet." sqref="Y62:Z62" xr:uid="{00000000-0002-0000-0B00-000001000000}"/>
    <dataValidation allowBlank="1" showInputMessage="1" showErrorMessage="1" prompt="Enter number of services with the noted side of block, and with the same distance from curb to house wall." sqref="W62" xr:uid="{00000000-0002-0000-0B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B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B00-000004000000}"/>
    <dataValidation allowBlank="1" showInputMessage="1" showErrorMessage="1" prompt="For City Streets, multiply S.Y. by 0.1 to convert to TON._x000a_For State Routes, multiply S.Y. by 0.15 to convert to TON." sqref="AA5" xr:uid="{00000000-0002-0000-0B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B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B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B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B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B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B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B00-00000C000000}"/>
    <dataValidation allowBlank="1" showInputMessage="1" showErrorMessage="1" prompt="Enter the number of valves by size." sqref="L24:O24" xr:uid="{00000000-0002-0000-0B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B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B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B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B00-000011000000}"/>
    <dataValidation allowBlank="1" showInputMessage="1" showErrorMessage="1" prompt="Factor = [Trench Width (ft) + 2 (ft)] / 9. _x000a_NOTE: base and paving cutbacks on State Routes are 12&quot; to each side of the trench, 2 feet total in equation. " sqref="T5" xr:uid="{00000000-0002-0000-0B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B00-000013000000}"/>
    <dataValidation allowBlank="1" showInputMessage="1" showErrorMessage="1" prompt="Enter linear feet of pipe by size in State Routes, EXCLUDING within intersections. " sqref="S4:U4" xr:uid="{00000000-0002-0000-0B00-000014000000}"/>
    <dataValidation allowBlank="1" showInputMessage="1" showErrorMessage="1" prompt="Enter linear feet of pipe by size in City Streets, EXCLUDING within intersections. _x000a_" sqref="P4:R4" xr:uid="{00000000-0002-0000-0B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B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B00-000017000000}"/>
    <dataValidation allowBlank="1" showInputMessage="1" showErrorMessage="1" prompt="Enter linear feet of pipe by size in State Routes, including within intersections._x000a_NOTE: don't include pipe outside of cartway." sqref="M4:O4" xr:uid="{00000000-0002-0000-0B00-000018000000}"/>
    <dataValidation allowBlank="1" showInputMessage="1" showErrorMessage="1" prompt="Enter linear feet of pipe by size in City Streets, including within intersections. _x000a_NOTE: don't include pipe outside of cartway." sqref="J4:L4" xr:uid="{00000000-0002-0000-0B00-000019000000}"/>
    <dataValidation allowBlank="1" showInputMessage="1" showErrorMessage="1" prompt="Excavation factors are in the Water Main Standard Details handbook. See excavation pay limit dimensions table on page 6, column titled &quot;CU YDS PER LIN FT&quot;." sqref="D5 H5" xr:uid="{00000000-0002-0000-0B00-00001A000000}"/>
    <dataValidation allowBlank="1" showInputMessage="1" showErrorMessage="1" prompt="Enter linear feet of pipe by size in State Routes._x000a_" sqref="G4:I4" xr:uid="{00000000-0002-0000-0B00-00001B000000}"/>
    <dataValidation allowBlank="1" showInputMessage="1" showErrorMessage="1" prompt="Enter linear feet of pipe by size in City Streets._x000a_" sqref="C4:F4" xr:uid="{00000000-0002-0000-0B00-00001C000000}"/>
    <dataValidation allowBlank="1" showInputMessage="1" showErrorMessage="1" prompt="Enter linear feet of pipe by size." sqref="A4:B4" xr:uid="{00000000-0002-0000-0B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B00-00001E000000}"/>
    <dataValidation allowBlank="1" showInputMessage="1" showErrorMessage="1" prompt="Enter the number of ramps triggered by the water main relay." sqref="S19:U19" xr:uid="{00000000-0002-0000-0B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B00-000020000000}"/>
    <dataValidation allowBlank="1" showInputMessage="1" showErrorMessage="1" prompt="Update the number of total pages." sqref="A72:AA72" xr:uid="{00000000-0002-0000-0B00-000021000000}"/>
    <dataValidation allowBlank="1" showInputMessage="1" showErrorMessage="1" prompt="Enter number of services by size along the same side of street and with the same distance from water main to curb." sqref="X33" xr:uid="{00000000-0002-0000-0B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B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B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B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B00-000026000000}"/>
  </dataValidations>
  <pageMargins left="0.7" right="0.7" top="0.75" bottom="0.75" header="0.3" footer="0.3"/>
  <pageSetup paperSize="17" scale="64" fitToWidth="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425781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292"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415"/>
      <c r="D19" s="375">
        <v>1</v>
      </c>
      <c r="E19" s="651">
        <f>C19*D19</f>
        <v>0</v>
      </c>
      <c r="F19" s="652"/>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413"/>
      <c r="D20" s="140">
        <v>3</v>
      </c>
      <c r="E20" s="520">
        <f t="shared" ref="E20:E21" si="9">C20*D20</f>
        <v>0</v>
      </c>
      <c r="F20" s="521"/>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147</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1647" priority="246" stopIfTrue="1" operator="equal">
      <formula>0</formula>
    </cfRule>
  </conditionalFormatting>
  <conditionalFormatting sqref="M64 N66:V66 N67:O68 Q67:V68 S69:V71">
    <cfRule type="cellIs" dxfId="1646" priority="245" stopIfTrue="1" operator="equal">
      <formula>0</formula>
    </cfRule>
  </conditionalFormatting>
  <conditionalFormatting sqref="Q65:V65">
    <cfRule type="cellIs" dxfId="1645" priority="244" stopIfTrue="1" operator="equal">
      <formula>0</formula>
    </cfRule>
  </conditionalFormatting>
  <conditionalFormatting sqref="W2:X3">
    <cfRule type="cellIs" dxfId="1644" priority="243" stopIfTrue="1" operator="equal">
      <formula>0</formula>
    </cfRule>
  </conditionalFormatting>
  <conditionalFormatting sqref="Z2">
    <cfRule type="cellIs" dxfId="1643" priority="242" stopIfTrue="1" operator="equal">
      <formula>0</formula>
    </cfRule>
  </conditionalFormatting>
  <conditionalFormatting sqref="B14">
    <cfRule type="cellIs" dxfId="1642" priority="232" stopIfTrue="1" operator="equal">
      <formula>0</formula>
    </cfRule>
  </conditionalFormatting>
  <conditionalFormatting sqref="Y2:Y3">
    <cfRule type="cellIs" dxfId="1641" priority="241" stopIfTrue="1" operator="equal">
      <formula>0</formula>
    </cfRule>
  </conditionalFormatting>
  <conditionalFormatting sqref="A13:C13 E13:G13 P13:S13 J13:N13 U13">
    <cfRule type="cellIs" dxfId="1640" priority="216" stopIfTrue="1" operator="equal">
      <formula>0</formula>
    </cfRule>
  </conditionalFormatting>
  <conditionalFormatting sqref="U10">
    <cfRule type="cellIs" dxfId="1639" priority="219" stopIfTrue="1" operator="equal">
      <formula>0</formula>
    </cfRule>
  </conditionalFormatting>
  <conditionalFormatting sqref="Q14">
    <cfRule type="cellIs" dxfId="1638" priority="223" stopIfTrue="1" operator="equal">
      <formula>0</formula>
    </cfRule>
  </conditionalFormatting>
  <conditionalFormatting sqref="Y1">
    <cfRule type="cellIs" dxfId="1637" priority="237" stopIfTrue="1" operator="equal">
      <formula>0</formula>
    </cfRule>
  </conditionalFormatting>
  <conditionalFormatting sqref="T15:U15">
    <cfRule type="cellIs" dxfId="1636" priority="240" stopIfTrue="1" operator="equal">
      <formula>0</formula>
    </cfRule>
  </conditionalFormatting>
  <conditionalFormatting sqref="U9">
    <cfRule type="cellIs" dxfId="1635" priority="220" stopIfTrue="1" operator="equal">
      <formula>0</formula>
    </cfRule>
  </conditionalFormatting>
  <conditionalFormatting sqref="P1 A1:K1">
    <cfRule type="cellIs" dxfId="1634" priority="239" stopIfTrue="1" operator="equal">
      <formula>0</formula>
    </cfRule>
  </conditionalFormatting>
  <conditionalFormatting sqref="W1:X1">
    <cfRule type="cellIs" dxfId="1633" priority="238" stopIfTrue="1" operator="equal">
      <formula>0</formula>
    </cfRule>
  </conditionalFormatting>
  <conditionalFormatting sqref="J2">
    <cfRule type="cellIs" dxfId="1632" priority="236" stopIfTrue="1" operator="equal">
      <formula>0</formula>
    </cfRule>
  </conditionalFormatting>
  <conditionalFormatting sqref="J14">
    <cfRule type="cellIs" dxfId="1631" priority="205" stopIfTrue="1" operator="equal">
      <formula>0</formula>
    </cfRule>
  </conditionalFormatting>
  <conditionalFormatting sqref="A12">
    <cfRule type="cellIs" dxfId="1630" priority="235" stopIfTrue="1" operator="equal">
      <formula>0</formula>
    </cfRule>
  </conditionalFormatting>
  <conditionalFormatting sqref="B12">
    <cfRule type="cellIs" dxfId="1629" priority="234" stopIfTrue="1" operator="equal">
      <formula>0</formula>
    </cfRule>
  </conditionalFormatting>
  <conditionalFormatting sqref="A14">
    <cfRule type="cellIs" dxfId="1628" priority="233" stopIfTrue="1" operator="equal">
      <formula>0</formula>
    </cfRule>
  </conditionalFormatting>
  <conditionalFormatting sqref="G12">
    <cfRule type="cellIs" dxfId="1627" priority="231" stopIfTrue="1" operator="equal">
      <formula>0</formula>
    </cfRule>
  </conditionalFormatting>
  <conditionalFormatting sqref="G14">
    <cfRule type="cellIs" dxfId="1626" priority="230" stopIfTrue="1" operator="equal">
      <formula>0</formula>
    </cfRule>
  </conditionalFormatting>
  <conditionalFormatting sqref="H14">
    <cfRule type="cellIs" dxfId="1625" priority="229" stopIfTrue="1" operator="equal">
      <formula>0</formula>
    </cfRule>
  </conditionalFormatting>
  <conditionalFormatting sqref="P12:S12 P14:T15 N15">
    <cfRule type="cellIs" dxfId="1624" priority="228" stopIfTrue="1" operator="equal">
      <formula>0</formula>
    </cfRule>
  </conditionalFormatting>
  <conditionalFormatting sqref="N12">
    <cfRule type="cellIs" dxfId="1623" priority="227" stopIfTrue="1" operator="equal">
      <formula>0</formula>
    </cfRule>
  </conditionalFormatting>
  <conditionalFormatting sqref="N14">
    <cfRule type="cellIs" dxfId="1622" priority="226" stopIfTrue="1" operator="equal">
      <formula>0</formula>
    </cfRule>
  </conditionalFormatting>
  <conditionalFormatting sqref="P15:S15">
    <cfRule type="cellIs" dxfId="1621" priority="225" stopIfTrue="1" operator="equal">
      <formula>0</formula>
    </cfRule>
  </conditionalFormatting>
  <conditionalFormatting sqref="Q12">
    <cfRule type="cellIs" dxfId="1620" priority="224" stopIfTrue="1" operator="equal">
      <formula>0</formula>
    </cfRule>
  </conditionalFormatting>
  <conditionalFormatting sqref="R12">
    <cfRule type="cellIs" dxfId="1619" priority="222" stopIfTrue="1" operator="equal">
      <formula>0</formula>
    </cfRule>
  </conditionalFormatting>
  <conditionalFormatting sqref="R14">
    <cfRule type="cellIs" dxfId="1618" priority="221" stopIfTrue="1" operator="equal">
      <formula>0</formula>
    </cfRule>
  </conditionalFormatting>
  <conditionalFormatting sqref="N65:P65">
    <cfRule type="cellIs" dxfId="1617" priority="218" stopIfTrue="1" operator="equal">
      <formula>0</formula>
    </cfRule>
  </conditionalFormatting>
  <conditionalFormatting sqref="J12">
    <cfRule type="cellIs" dxfId="1616" priority="206" stopIfTrue="1" operator="equal">
      <formula>0</formula>
    </cfRule>
  </conditionalFormatting>
  <conditionalFormatting sqref="S15:U15">
    <cfRule type="cellIs" dxfId="1615" priority="198" stopIfTrue="1" operator="equal">
      <formula>0</formula>
    </cfRule>
  </conditionalFormatting>
  <conditionalFormatting sqref="B13">
    <cfRule type="cellIs" dxfId="1614" priority="214" stopIfTrue="1" operator="equal">
      <formula>0</formula>
    </cfRule>
  </conditionalFormatting>
  <conditionalFormatting sqref="U11">
    <cfRule type="cellIs" dxfId="1613" priority="217" stopIfTrue="1" operator="equal">
      <formula>0</formula>
    </cfRule>
  </conditionalFormatting>
  <conditionalFormatting sqref="G13">
    <cfRule type="cellIs" dxfId="1612" priority="213" stopIfTrue="1" operator="equal">
      <formula>0</formula>
    </cfRule>
  </conditionalFormatting>
  <conditionalFormatting sqref="K12">
    <cfRule type="cellIs" dxfId="1611" priority="204" stopIfTrue="1" operator="equal">
      <formula>0</formula>
    </cfRule>
  </conditionalFormatting>
  <conditionalFormatting sqref="A13">
    <cfRule type="cellIs" dxfId="1610" priority="215" stopIfTrue="1" operator="equal">
      <formula>0</formula>
    </cfRule>
  </conditionalFormatting>
  <conditionalFormatting sqref="P13">
    <cfRule type="cellIs" dxfId="1609" priority="212" stopIfTrue="1" operator="equal">
      <formula>0</formula>
    </cfRule>
  </conditionalFormatting>
  <conditionalFormatting sqref="N13">
    <cfRule type="cellIs" dxfId="1608" priority="211" stopIfTrue="1" operator="equal">
      <formula>0</formula>
    </cfRule>
  </conditionalFormatting>
  <conditionalFormatting sqref="Q13">
    <cfRule type="cellIs" dxfId="1607" priority="210" stopIfTrue="1" operator="equal">
      <formula>0</formula>
    </cfRule>
  </conditionalFormatting>
  <conditionalFormatting sqref="R13">
    <cfRule type="cellIs" dxfId="1606" priority="209" stopIfTrue="1" operator="equal">
      <formula>0</formula>
    </cfRule>
  </conditionalFormatting>
  <conditionalFormatting sqref="D14 D5:D12">
    <cfRule type="cellIs" dxfId="1605" priority="208" stopIfTrue="1" operator="equal">
      <formula>0</formula>
    </cfRule>
  </conditionalFormatting>
  <conditionalFormatting sqref="D13">
    <cfRule type="cellIs" dxfId="1604" priority="207" stopIfTrue="1" operator="equal">
      <formula>0</formula>
    </cfRule>
  </conditionalFormatting>
  <conditionalFormatting sqref="Q12">
    <cfRule type="cellIs" dxfId="1603" priority="202" stopIfTrue="1" operator="equal">
      <formula>0</formula>
    </cfRule>
  </conditionalFormatting>
  <conditionalFormatting sqref="U12">
    <cfRule type="cellIs" dxfId="1602" priority="195" stopIfTrue="1" operator="equal">
      <formula>0</formula>
    </cfRule>
  </conditionalFormatting>
  <conditionalFormatting sqref="T14">
    <cfRule type="cellIs" dxfId="1601" priority="196" stopIfTrue="1" operator="equal">
      <formula>0</formula>
    </cfRule>
  </conditionalFormatting>
  <conditionalFormatting sqref="Q14">
    <cfRule type="cellIs" dxfId="1600" priority="201" stopIfTrue="1" operator="equal">
      <formula>0</formula>
    </cfRule>
  </conditionalFormatting>
  <conditionalFormatting sqref="R12">
    <cfRule type="cellIs" dxfId="1599" priority="200" stopIfTrue="1" operator="equal">
      <formula>0</formula>
    </cfRule>
  </conditionalFormatting>
  <conditionalFormatting sqref="R14">
    <cfRule type="cellIs" dxfId="1598" priority="199" stopIfTrue="1" operator="equal">
      <formula>0</formula>
    </cfRule>
  </conditionalFormatting>
  <conditionalFormatting sqref="P12">
    <cfRule type="cellIs" dxfId="1597" priority="182" stopIfTrue="1" operator="equal">
      <formula>0</formula>
    </cfRule>
  </conditionalFormatting>
  <conditionalFormatting sqref="O5:O12 O14:O15">
    <cfRule type="cellIs" dxfId="1596" priority="186" stopIfTrue="1" operator="equal">
      <formula>0</formula>
    </cfRule>
  </conditionalFormatting>
  <conditionalFormatting sqref="K14">
    <cfRule type="cellIs" dxfId="1595" priority="203" stopIfTrue="1" operator="equal">
      <formula>0</formula>
    </cfRule>
  </conditionalFormatting>
  <conditionalFormatting sqref="U13">
    <cfRule type="cellIs" dxfId="1594" priority="187" stopIfTrue="1" operator="equal">
      <formula>0</formula>
    </cfRule>
  </conditionalFormatting>
  <conditionalFormatting sqref="R13">
    <cfRule type="cellIs" dxfId="1593" priority="189" stopIfTrue="1" operator="equal">
      <formula>0</formula>
    </cfRule>
  </conditionalFormatting>
  <conditionalFormatting sqref="U14">
    <cfRule type="cellIs" dxfId="1592" priority="194" stopIfTrue="1" operator="equal">
      <formula>0</formula>
    </cfRule>
  </conditionalFormatting>
  <conditionalFormatting sqref="K13">
    <cfRule type="cellIs" dxfId="1591" priority="192" stopIfTrue="1" operator="equal">
      <formula>0</formula>
    </cfRule>
  </conditionalFormatting>
  <conditionalFormatting sqref="S13">
    <cfRule type="cellIs" dxfId="1590" priority="191" stopIfTrue="1" operator="equal">
      <formula>0</formula>
    </cfRule>
  </conditionalFormatting>
  <conditionalFormatting sqref="J13">
    <cfRule type="cellIs" dxfId="1589" priority="193" stopIfTrue="1" operator="equal">
      <formula>0</formula>
    </cfRule>
  </conditionalFormatting>
  <conditionalFormatting sqref="Q13">
    <cfRule type="cellIs" dxfId="1588" priority="190" stopIfTrue="1" operator="equal">
      <formula>0</formula>
    </cfRule>
  </conditionalFormatting>
  <conditionalFormatting sqref="H6:H12">
    <cfRule type="cellIs" dxfId="1587" priority="162" stopIfTrue="1" operator="equal">
      <formula>0</formula>
    </cfRule>
  </conditionalFormatting>
  <conditionalFormatting sqref="H13">
    <cfRule type="cellIs" dxfId="1586" priority="161" stopIfTrue="1" operator="equal">
      <formula>0</formula>
    </cfRule>
  </conditionalFormatting>
  <conditionalFormatting sqref="P14">
    <cfRule type="cellIs" dxfId="1585" priority="181" stopIfTrue="1" operator="equal">
      <formula>0</formula>
    </cfRule>
  </conditionalFormatting>
  <conditionalFormatting sqref="O12 O14:O15">
    <cfRule type="cellIs" dxfId="1584" priority="185" stopIfTrue="1" operator="equal">
      <formula>0</formula>
    </cfRule>
  </conditionalFormatting>
  <conditionalFormatting sqref="O13">
    <cfRule type="cellIs" dxfId="1583" priority="184" stopIfTrue="1" operator="equal">
      <formula>0</formula>
    </cfRule>
  </conditionalFormatting>
  <conditionalFormatting sqref="O13">
    <cfRule type="cellIs" dxfId="1582" priority="183" stopIfTrue="1" operator="equal">
      <formula>0</formula>
    </cfRule>
  </conditionalFormatting>
  <conditionalFormatting sqref="T14">
    <cfRule type="cellIs" dxfId="1581" priority="168" stopIfTrue="1" operator="equal">
      <formula>0</formula>
    </cfRule>
  </conditionalFormatting>
  <conditionalFormatting sqref="Q12">
    <cfRule type="cellIs" dxfId="1580" priority="180" stopIfTrue="1" operator="equal">
      <formula>0</formula>
    </cfRule>
  </conditionalFormatting>
  <conditionalFormatting sqref="Q14">
    <cfRule type="cellIs" dxfId="1579" priority="179" stopIfTrue="1" operator="equal">
      <formula>0</formula>
    </cfRule>
  </conditionalFormatting>
  <conditionalFormatting sqref="P13">
    <cfRule type="cellIs" dxfId="1578" priority="177" stopIfTrue="1" operator="equal">
      <formula>0</formula>
    </cfRule>
  </conditionalFormatting>
  <conditionalFormatting sqref="Q13">
    <cfRule type="cellIs" dxfId="1577" priority="176" stopIfTrue="1" operator="equal">
      <formula>0</formula>
    </cfRule>
  </conditionalFormatting>
  <conditionalFormatting sqref="P12">
    <cfRule type="cellIs" dxfId="1576" priority="175" stopIfTrue="1" operator="equal">
      <formula>0</formula>
    </cfRule>
  </conditionalFormatting>
  <conditionalFormatting sqref="P14">
    <cfRule type="cellIs" dxfId="1575" priority="174" stopIfTrue="1" operator="equal">
      <formula>0</formula>
    </cfRule>
  </conditionalFormatting>
  <conditionalFormatting sqref="Q12">
    <cfRule type="cellIs" dxfId="1574" priority="173" stopIfTrue="1" operator="equal">
      <formula>0</formula>
    </cfRule>
  </conditionalFormatting>
  <conditionalFormatting sqref="Q14">
    <cfRule type="cellIs" dxfId="1573" priority="172" stopIfTrue="1" operator="equal">
      <formula>0</formula>
    </cfRule>
  </conditionalFormatting>
  <conditionalFormatting sqref="S12">
    <cfRule type="cellIs" dxfId="1572" priority="171" stopIfTrue="1" operator="equal">
      <formula>0</formula>
    </cfRule>
  </conditionalFormatting>
  <conditionalFormatting sqref="S14">
    <cfRule type="cellIs" dxfId="1571" priority="170" stopIfTrue="1" operator="equal">
      <formula>0</formula>
    </cfRule>
  </conditionalFormatting>
  <conditionalFormatting sqref="R13">
    <cfRule type="cellIs" dxfId="1570" priority="167" stopIfTrue="1" operator="equal">
      <formula>0</formula>
    </cfRule>
  </conditionalFormatting>
  <conditionalFormatting sqref="P13">
    <cfRule type="cellIs" dxfId="1569" priority="166" stopIfTrue="1" operator="equal">
      <formula>0</formula>
    </cfRule>
  </conditionalFormatting>
  <conditionalFormatting sqref="Q13">
    <cfRule type="cellIs" dxfId="1568" priority="165" stopIfTrue="1" operator="equal">
      <formula>0</formula>
    </cfRule>
  </conditionalFormatting>
  <conditionalFormatting sqref="S13">
    <cfRule type="cellIs" dxfId="1567" priority="164" stopIfTrue="1" operator="equal">
      <formula>0</formula>
    </cfRule>
  </conditionalFormatting>
  <conditionalFormatting sqref="X8:Y9">
    <cfRule type="cellIs" dxfId="1566" priority="144" stopIfTrue="1" operator="equal">
      <formula>0</formula>
    </cfRule>
  </conditionalFormatting>
  <conditionalFormatting sqref="W8:W9">
    <cfRule type="cellIs" dxfId="1565" priority="145" stopIfTrue="1" operator="equal">
      <formula>0</formula>
    </cfRule>
  </conditionalFormatting>
  <conditionalFormatting sqref="X6:Y7">
    <cfRule type="cellIs" dxfId="1564" priority="147" stopIfTrue="1" operator="equal">
      <formula>0</formula>
    </cfRule>
  </conditionalFormatting>
  <conditionalFormatting sqref="Z8:AA9">
    <cfRule type="cellIs" dxfId="1563" priority="146" stopIfTrue="1" operator="equal">
      <formula>0</formula>
    </cfRule>
  </conditionalFormatting>
  <conditionalFormatting sqref="Z10:AA10">
    <cfRule type="cellIs" dxfId="1562" priority="143" stopIfTrue="1" operator="equal">
      <formula>0</formula>
    </cfRule>
  </conditionalFormatting>
  <conditionalFormatting sqref="W6:W7">
    <cfRule type="cellIs" dxfId="1561" priority="148" stopIfTrue="1" operator="equal">
      <formula>0</formula>
    </cfRule>
  </conditionalFormatting>
  <conditionalFormatting sqref="N15">
    <cfRule type="cellIs" dxfId="1560" priority="160" stopIfTrue="1" operator="equal">
      <formula>0</formula>
    </cfRule>
  </conditionalFormatting>
  <conditionalFormatting sqref="Z6:AA7">
    <cfRule type="cellIs" dxfId="1559" priority="149" stopIfTrue="1" operator="equal">
      <formula>0</formula>
    </cfRule>
  </conditionalFormatting>
  <conditionalFormatting sqref="Z25:AA26 Z29:AA29 W28">
    <cfRule type="cellIs" dxfId="1558" priority="137" stopIfTrue="1" operator="equal">
      <formula>0</formula>
    </cfRule>
  </conditionalFormatting>
  <conditionalFormatting sqref="W10">
    <cfRule type="cellIs" dxfId="1557" priority="142" stopIfTrue="1" operator="equal">
      <formula>0</formula>
    </cfRule>
  </conditionalFormatting>
  <conditionalFormatting sqref="X10:Y10">
    <cfRule type="cellIs" dxfId="1556" priority="141" stopIfTrue="1" operator="equal">
      <formula>0</formula>
    </cfRule>
  </conditionalFormatting>
  <conditionalFormatting sqref="T25:U29">
    <cfRule type="cellIs" dxfId="1555" priority="138" stopIfTrue="1" operator="equal">
      <formula>0</formula>
    </cfRule>
  </conditionalFormatting>
  <conditionalFormatting sqref="W11:Y11">
    <cfRule type="cellIs" dxfId="1554" priority="139" stopIfTrue="1" operator="equal">
      <formula>0</formula>
    </cfRule>
  </conditionalFormatting>
  <conditionalFormatting sqref="W32">
    <cfRule type="cellIs" dxfId="1553" priority="134" stopIfTrue="1" operator="equal">
      <formula>0</formula>
    </cfRule>
  </conditionalFormatting>
  <conditionalFormatting sqref="N36:P36">
    <cfRule type="cellIs" dxfId="1552" priority="125" stopIfTrue="1" operator="equal">
      <formula>0</formula>
    </cfRule>
  </conditionalFormatting>
  <conditionalFormatting sqref="S22">
    <cfRule type="cellIs" dxfId="1551" priority="122" stopIfTrue="1" operator="equal">
      <formula>0</formula>
    </cfRule>
  </conditionalFormatting>
  <conditionalFormatting sqref="S19">
    <cfRule type="cellIs" dxfId="1550" priority="121" stopIfTrue="1" operator="equal">
      <formula>0</formula>
    </cfRule>
  </conditionalFormatting>
  <conditionalFormatting sqref="S18:T18">
    <cfRule type="cellIs" dxfId="1549" priority="120" stopIfTrue="1" operator="equal">
      <formula>0</formula>
    </cfRule>
  </conditionalFormatting>
  <conditionalFormatting sqref="T18">
    <cfRule type="cellIs" dxfId="1548" priority="118" stopIfTrue="1" operator="equal">
      <formula>0</formula>
    </cfRule>
  </conditionalFormatting>
  <conditionalFormatting sqref="S17">
    <cfRule type="cellIs" dxfId="1547" priority="117" stopIfTrue="1" operator="equal">
      <formula>0</formula>
    </cfRule>
  </conditionalFormatting>
  <conditionalFormatting sqref="U18">
    <cfRule type="cellIs" dxfId="1546" priority="119" stopIfTrue="1" operator="equal">
      <formula>0</formula>
    </cfRule>
  </conditionalFormatting>
  <conditionalFormatting sqref="U17">
    <cfRule type="cellIs" dxfId="1545" priority="116" stopIfTrue="1" operator="equal">
      <formula>0</formula>
    </cfRule>
  </conditionalFormatting>
  <conditionalFormatting sqref="U18">
    <cfRule type="cellIs" dxfId="1544" priority="115" stopIfTrue="1" operator="equal">
      <formula>0</formula>
    </cfRule>
  </conditionalFormatting>
  <conditionalFormatting sqref="T18">
    <cfRule type="cellIs" dxfId="1543" priority="113" stopIfTrue="1" operator="equal">
      <formula>0</formula>
    </cfRule>
  </conditionalFormatting>
  <conditionalFormatting sqref="T17">
    <cfRule type="cellIs" dxfId="1542" priority="114" stopIfTrue="1" operator="equal">
      <formula>0</formula>
    </cfRule>
  </conditionalFormatting>
  <conditionalFormatting sqref="P16">
    <cfRule type="cellIs" dxfId="1541" priority="108" stopIfTrue="1" operator="equal">
      <formula>0</formula>
    </cfRule>
  </conditionalFormatting>
  <conditionalFormatting sqref="P17:R17">
    <cfRule type="cellIs" dxfId="1540" priority="110" stopIfTrue="1" operator="equal">
      <formula>0</formula>
    </cfRule>
  </conditionalFormatting>
  <conditionalFormatting sqref="P18:Q21">
    <cfRule type="cellIs" dxfId="1539" priority="109" stopIfTrue="1" operator="equal">
      <formula>0</formula>
    </cfRule>
  </conditionalFormatting>
  <conditionalFormatting sqref="R18:R21">
    <cfRule type="cellIs" dxfId="1538" priority="106" stopIfTrue="1" operator="equal">
      <formula>0</formula>
    </cfRule>
  </conditionalFormatting>
  <conditionalFormatting sqref="R17">
    <cfRule type="cellIs" dxfId="1537" priority="107" stopIfTrue="1" operator="equal">
      <formula>0</formula>
    </cfRule>
  </conditionalFormatting>
  <conditionalFormatting sqref="Q17">
    <cfRule type="cellIs" dxfId="1536" priority="112" stopIfTrue="1" operator="equal">
      <formula>0</formula>
    </cfRule>
  </conditionalFormatting>
  <conditionalFormatting sqref="Q18:Q21">
    <cfRule type="cellIs" dxfId="1535" priority="111" stopIfTrue="1" operator="equal">
      <formula>0</formula>
    </cfRule>
  </conditionalFormatting>
  <conditionalFormatting sqref="N17">
    <cfRule type="cellIs" dxfId="1534" priority="103" stopIfTrue="1" operator="equal">
      <formula>0</formula>
    </cfRule>
  </conditionalFormatting>
  <conditionalFormatting sqref="M16">
    <cfRule type="cellIs" dxfId="1533" priority="100" stopIfTrue="1" operator="equal">
      <formula>0</formula>
    </cfRule>
  </conditionalFormatting>
  <conditionalFormatting sqref="M17">
    <cfRule type="cellIs" dxfId="1532" priority="101" stopIfTrue="1" operator="equal">
      <formula>0</formula>
    </cfRule>
  </conditionalFormatting>
  <conditionalFormatting sqref="M16:M17 M18:N21">
    <cfRule type="cellIs" dxfId="1531" priority="105" stopIfTrue="1" operator="equal">
      <formula>0</formula>
    </cfRule>
  </conditionalFormatting>
  <conditionalFormatting sqref="M18:O21">
    <cfRule type="cellIs" dxfId="1530" priority="104" stopIfTrue="1" operator="equal">
      <formula>0</formula>
    </cfRule>
  </conditionalFormatting>
  <conditionalFormatting sqref="M17:O17">
    <cfRule type="cellIs" dxfId="1529" priority="102" stopIfTrue="1" operator="equal">
      <formula>0</formula>
    </cfRule>
  </conditionalFormatting>
  <conditionalFormatting sqref="O17">
    <cfRule type="cellIs" dxfId="1528" priority="98" stopIfTrue="1" operator="equal">
      <formula>0</formula>
    </cfRule>
  </conditionalFormatting>
  <conditionalFormatting sqref="O18:O21">
    <cfRule type="cellIs" dxfId="1527" priority="99" stopIfTrue="1" operator="equal">
      <formula>0</formula>
    </cfRule>
  </conditionalFormatting>
  <conditionalFormatting sqref="L18">
    <cfRule type="cellIs" dxfId="1526" priority="94" stopIfTrue="1" operator="equal">
      <formula>0</formula>
    </cfRule>
  </conditionalFormatting>
  <conditionalFormatting sqref="L18">
    <cfRule type="cellIs" dxfId="1525" priority="87" stopIfTrue="1" operator="equal">
      <formula>0</formula>
    </cfRule>
  </conditionalFormatting>
  <conditionalFormatting sqref="L18">
    <cfRule type="cellIs" dxfId="1524" priority="91" stopIfTrue="1" operator="equal">
      <formula>0</formula>
    </cfRule>
  </conditionalFormatting>
  <conditionalFormatting sqref="L18">
    <cfRule type="cellIs" dxfId="1523" priority="86" stopIfTrue="1" operator="equal">
      <formula>0</formula>
    </cfRule>
  </conditionalFormatting>
  <conditionalFormatting sqref="J18:L21">
    <cfRule type="cellIs" dxfId="1522" priority="96" stopIfTrue="1" operator="equal">
      <formula>0</formula>
    </cfRule>
  </conditionalFormatting>
  <conditionalFormatting sqref="L17">
    <cfRule type="cellIs" dxfId="1521" priority="95" stopIfTrue="1" operator="equal">
      <formula>0</formula>
    </cfRule>
  </conditionalFormatting>
  <conditionalFormatting sqref="J16 J17:L21">
    <cfRule type="cellIs" dxfId="1520" priority="97" stopIfTrue="1" operator="equal">
      <formula>0</formula>
    </cfRule>
  </conditionalFormatting>
  <conditionalFormatting sqref="L18:L21">
    <cfRule type="cellIs" dxfId="1519" priority="80" stopIfTrue="1" operator="equal">
      <formula>0</formula>
    </cfRule>
  </conditionalFormatting>
  <conditionalFormatting sqref="L18">
    <cfRule type="cellIs" dxfId="1518" priority="83" stopIfTrue="1" operator="equal">
      <formula>0</formula>
    </cfRule>
  </conditionalFormatting>
  <conditionalFormatting sqref="L18">
    <cfRule type="cellIs" dxfId="1517" priority="90" stopIfTrue="1" operator="equal">
      <formula>0</formula>
    </cfRule>
  </conditionalFormatting>
  <conditionalFormatting sqref="L17">
    <cfRule type="cellIs" dxfId="1516" priority="92" stopIfTrue="1" operator="equal">
      <formula>0</formula>
    </cfRule>
  </conditionalFormatting>
  <conditionalFormatting sqref="K17">
    <cfRule type="cellIs" dxfId="1515" priority="89" stopIfTrue="1" operator="equal">
      <formula>0</formula>
    </cfRule>
  </conditionalFormatting>
  <conditionalFormatting sqref="K17">
    <cfRule type="cellIs" dxfId="1514" priority="93" stopIfTrue="1" operator="equal">
      <formula>0</formula>
    </cfRule>
  </conditionalFormatting>
  <conditionalFormatting sqref="L17">
    <cfRule type="cellIs" dxfId="1513" priority="88" stopIfTrue="1" operator="equal">
      <formula>0</formula>
    </cfRule>
  </conditionalFormatting>
  <conditionalFormatting sqref="L17">
    <cfRule type="cellIs" dxfId="1512" priority="84" stopIfTrue="1" operator="equal">
      <formula>0</formula>
    </cfRule>
  </conditionalFormatting>
  <conditionalFormatting sqref="K18">
    <cfRule type="cellIs" dxfId="1511" priority="81" stopIfTrue="1" operator="equal">
      <formula>0</formula>
    </cfRule>
  </conditionalFormatting>
  <conditionalFormatting sqref="K17">
    <cfRule type="cellIs" dxfId="1510" priority="82" stopIfTrue="1" operator="equal">
      <formula>0</formula>
    </cfRule>
  </conditionalFormatting>
  <conditionalFormatting sqref="K18">
    <cfRule type="cellIs" dxfId="1509" priority="85" stopIfTrue="1" operator="equal">
      <formula>0</formula>
    </cfRule>
  </conditionalFormatting>
  <conditionalFormatting sqref="G16:G19">
    <cfRule type="cellIs" dxfId="1508" priority="79" stopIfTrue="1" operator="equal">
      <formula>0</formula>
    </cfRule>
  </conditionalFormatting>
  <conditionalFormatting sqref="P22:Q22">
    <cfRule type="cellIs" dxfId="1507" priority="77" stopIfTrue="1" operator="equal">
      <formula>0</formula>
    </cfRule>
  </conditionalFormatting>
  <conditionalFormatting sqref="Q22:R22">
    <cfRule type="cellIs" dxfId="1506" priority="76" stopIfTrue="1" operator="equal">
      <formula>0</formula>
    </cfRule>
  </conditionalFormatting>
  <conditionalFormatting sqref="P22:Q22">
    <cfRule type="cellIs" dxfId="1505" priority="78" stopIfTrue="1" operator="equal">
      <formula>0</formula>
    </cfRule>
  </conditionalFormatting>
  <conditionalFormatting sqref="M22">
    <cfRule type="cellIs" dxfId="1504" priority="75" stopIfTrue="1" operator="equal">
      <formula>0</formula>
    </cfRule>
  </conditionalFormatting>
  <conditionalFormatting sqref="N22:O22">
    <cfRule type="cellIs" dxfId="1503" priority="72" stopIfTrue="1" operator="equal">
      <formula>0</formula>
    </cfRule>
  </conditionalFormatting>
  <conditionalFormatting sqref="M22:O22">
    <cfRule type="cellIs" dxfId="1502" priority="73" stopIfTrue="1" operator="equal">
      <formula>0</formula>
    </cfRule>
  </conditionalFormatting>
  <conditionalFormatting sqref="M22:O22">
    <cfRule type="cellIs" dxfId="1501" priority="74" stopIfTrue="1" operator="equal">
      <formula>0</formula>
    </cfRule>
  </conditionalFormatting>
  <conditionalFormatting sqref="L22">
    <cfRule type="cellIs" dxfId="1500" priority="63" stopIfTrue="1" operator="equal">
      <formula>0</formula>
    </cfRule>
  </conditionalFormatting>
  <conditionalFormatting sqref="L22">
    <cfRule type="cellIs" dxfId="1499" priority="64" stopIfTrue="1" operator="equal">
      <formula>0</formula>
    </cfRule>
  </conditionalFormatting>
  <conditionalFormatting sqref="J22">
    <cfRule type="cellIs" dxfId="1498" priority="66" stopIfTrue="1" operator="equal">
      <formula>0</formula>
    </cfRule>
  </conditionalFormatting>
  <conditionalFormatting sqref="L22">
    <cfRule type="cellIs" dxfId="1497" priority="65" stopIfTrue="1" operator="equal">
      <formula>0</formula>
    </cfRule>
  </conditionalFormatting>
  <conditionalFormatting sqref="K22">
    <cfRule type="cellIs" dxfId="1496" priority="62" stopIfTrue="1" operator="equal">
      <formula>0</formula>
    </cfRule>
  </conditionalFormatting>
  <conditionalFormatting sqref="J22:L22">
    <cfRule type="cellIs" dxfId="1495" priority="67" stopIfTrue="1" operator="equal">
      <formula>0</formula>
    </cfRule>
  </conditionalFormatting>
  <conditionalFormatting sqref="J22">
    <cfRule type="cellIs" dxfId="1494" priority="71" stopIfTrue="1" operator="equal">
      <formula>0</formula>
    </cfRule>
  </conditionalFormatting>
  <conditionalFormatting sqref="J22">
    <cfRule type="cellIs" dxfId="1493" priority="70" stopIfTrue="1" operator="equal">
      <formula>0</formula>
    </cfRule>
  </conditionalFormatting>
  <conditionalFormatting sqref="K22">
    <cfRule type="cellIs" dxfId="1492" priority="69" stopIfTrue="1" operator="equal">
      <formula>0</formula>
    </cfRule>
  </conditionalFormatting>
  <conditionalFormatting sqref="J22">
    <cfRule type="cellIs" dxfId="1491" priority="68" stopIfTrue="1" operator="equal">
      <formula>0</formula>
    </cfRule>
  </conditionalFormatting>
  <conditionalFormatting sqref="H16:I16 H17:H19">
    <cfRule type="cellIs" dxfId="1490" priority="61" stopIfTrue="1" operator="equal">
      <formula>0</formula>
    </cfRule>
  </conditionalFormatting>
  <conditionalFormatting sqref="I17">
    <cfRule type="cellIs" dxfId="1489" priority="60" stopIfTrue="1" operator="equal">
      <formula>0</formula>
    </cfRule>
  </conditionalFormatting>
  <conditionalFormatting sqref="I18">
    <cfRule type="cellIs" dxfId="1488" priority="59" stopIfTrue="1" operator="equal">
      <formula>0</formula>
    </cfRule>
  </conditionalFormatting>
  <conditionalFormatting sqref="I19">
    <cfRule type="cellIs" dxfId="1487" priority="58" stopIfTrue="1" operator="equal">
      <formula>0</formula>
    </cfRule>
  </conditionalFormatting>
  <conditionalFormatting sqref="M69:O69 Q69:Q71 N70:O71">
    <cfRule type="cellIs" dxfId="1486" priority="50" stopIfTrue="1" operator="equal">
      <formula>0</formula>
    </cfRule>
  </conditionalFormatting>
  <conditionalFormatting sqref="M29:O30 L25:O25 M26:M27 O26:O27">
    <cfRule type="cellIs" dxfId="1485" priority="49" stopIfTrue="1" operator="equal">
      <formula>0</formula>
    </cfRule>
  </conditionalFormatting>
  <conditionalFormatting sqref="Z11">
    <cfRule type="cellIs" dxfId="1484" priority="52" stopIfTrue="1" operator="equal">
      <formula>0</formula>
    </cfRule>
  </conditionalFormatting>
  <conditionalFormatting sqref="AA11">
    <cfRule type="cellIs" dxfId="1483" priority="51" stopIfTrue="1" operator="equal">
      <formula>0</formula>
    </cfRule>
  </conditionalFormatting>
  <conditionalFormatting sqref="L26:L30">
    <cfRule type="cellIs" dxfId="1482" priority="48" stopIfTrue="1" operator="equal">
      <formula>0</formula>
    </cfRule>
  </conditionalFormatting>
  <conditionalFormatting sqref="N26:N27">
    <cfRule type="cellIs" dxfId="1481" priority="47" stopIfTrue="1" operator="equal">
      <formula>0</formula>
    </cfRule>
  </conditionalFormatting>
  <conditionalFormatting sqref="N28">
    <cfRule type="cellIs" dxfId="1480" priority="45" stopIfTrue="1" operator="equal">
      <formula>0</formula>
    </cfRule>
  </conditionalFormatting>
  <conditionalFormatting sqref="N27">
    <cfRule type="cellIs" dxfId="1479" priority="46" stopIfTrue="1" operator="equal">
      <formula>0</formula>
    </cfRule>
  </conditionalFormatting>
  <conditionalFormatting sqref="N28">
    <cfRule type="cellIs" dxfId="1478" priority="44" stopIfTrue="1" operator="equal">
      <formula>0</formula>
    </cfRule>
  </conditionalFormatting>
  <conditionalFormatting sqref="W34:Z59 W33:Y33">
    <cfRule type="cellIs" dxfId="1477" priority="43" stopIfTrue="1" operator="equal">
      <formula>0</formula>
    </cfRule>
  </conditionalFormatting>
  <conditionalFormatting sqref="AA33">
    <cfRule type="cellIs" dxfId="1476" priority="42" stopIfTrue="1" operator="equal">
      <formula>0</formula>
    </cfRule>
  </conditionalFormatting>
  <conditionalFormatting sqref="AA34:AA59">
    <cfRule type="cellIs" dxfId="1475" priority="41" stopIfTrue="1" operator="equal">
      <formula>0</formula>
    </cfRule>
  </conditionalFormatting>
  <conditionalFormatting sqref="Y63:Y70">
    <cfRule type="cellIs" dxfId="1474" priority="40" stopIfTrue="1" operator="equal">
      <formula>0</formula>
    </cfRule>
  </conditionalFormatting>
  <conditionalFormatting sqref="Z71:AA71">
    <cfRule type="cellIs" dxfId="1473" priority="33" stopIfTrue="1" operator="equal">
      <formula>0</formula>
    </cfRule>
  </conditionalFormatting>
  <conditionalFormatting sqref="W71">
    <cfRule type="cellIs" dxfId="1472" priority="35" stopIfTrue="1" operator="equal">
      <formula>0</formula>
    </cfRule>
  </conditionalFormatting>
  <conditionalFormatting sqref="W61 AA61">
    <cfRule type="cellIs" dxfId="1471" priority="39" stopIfTrue="1" operator="equal">
      <formula>0</formula>
    </cfRule>
  </conditionalFormatting>
  <conditionalFormatting sqref="AA62">
    <cfRule type="cellIs" dxfId="1470" priority="38" stopIfTrue="1" operator="equal">
      <formula>0</formula>
    </cfRule>
  </conditionalFormatting>
  <conditionalFormatting sqref="W62:Y62">
    <cfRule type="cellIs" dxfId="1469" priority="37" stopIfTrue="1" operator="equal">
      <formula>0</formula>
    </cfRule>
  </conditionalFormatting>
  <conditionalFormatting sqref="W71">
    <cfRule type="cellIs" dxfId="1468" priority="34" stopIfTrue="1" operator="equal">
      <formula>0</formula>
    </cfRule>
  </conditionalFormatting>
  <conditionalFormatting sqref="W71">
    <cfRule type="cellIs" dxfId="1467" priority="36" stopIfTrue="1" operator="equal">
      <formula>0</formula>
    </cfRule>
  </conditionalFormatting>
  <conditionalFormatting sqref="AA62">
    <cfRule type="cellIs" dxfId="1466" priority="32" stopIfTrue="1" operator="equal">
      <formula>0</formula>
    </cfRule>
  </conditionalFormatting>
  <conditionalFormatting sqref="AA63:AA70">
    <cfRule type="cellIs" dxfId="1465" priority="31" stopIfTrue="1" operator="equal">
      <formula>0</formula>
    </cfRule>
  </conditionalFormatting>
  <conditionalFormatting sqref="Z33">
    <cfRule type="cellIs" dxfId="1464" priority="25" stopIfTrue="1" operator="equal">
      <formula>0</formula>
    </cfRule>
  </conditionalFormatting>
  <conditionalFormatting sqref="Z15:Z21">
    <cfRule type="cellIs" dxfId="1463" priority="24" stopIfTrue="1" operator="equal">
      <formula>0</formula>
    </cfRule>
  </conditionalFormatting>
  <conditionalFormatting sqref="W22:Y22">
    <cfRule type="cellIs" dxfId="1462" priority="21" stopIfTrue="1" operator="equal">
      <formula>0</formula>
    </cfRule>
  </conditionalFormatting>
  <conditionalFormatting sqref="AA15:AA21">
    <cfRule type="cellIs" dxfId="1461" priority="20" stopIfTrue="1" operator="equal">
      <formula>0</formula>
    </cfRule>
  </conditionalFormatting>
  <conditionalFormatting sqref="T6:T13">
    <cfRule type="cellIs" dxfId="1460" priority="19" stopIfTrue="1" operator="equal">
      <formula>0</formula>
    </cfRule>
  </conditionalFormatting>
  <conditionalFormatting sqref="T13">
    <cfRule type="cellIs" dxfId="1459" priority="15" stopIfTrue="1" operator="equal">
      <formula>0</formula>
    </cfRule>
  </conditionalFormatting>
  <conditionalFormatting sqref="T9">
    <cfRule type="cellIs" dxfId="1458" priority="17" stopIfTrue="1" operator="equal">
      <formula>0</formula>
    </cfRule>
  </conditionalFormatting>
  <conditionalFormatting sqref="T12">
    <cfRule type="cellIs" dxfId="1457" priority="18" stopIfTrue="1" operator="equal">
      <formula>0</formula>
    </cfRule>
  </conditionalFormatting>
  <conditionalFormatting sqref="T11">
    <cfRule type="cellIs" dxfId="1456" priority="16" stopIfTrue="1" operator="equal">
      <formula>0</formula>
    </cfRule>
  </conditionalFormatting>
  <conditionalFormatting sqref="T12">
    <cfRule type="cellIs" dxfId="1455" priority="14" stopIfTrue="1" operator="equal">
      <formula>0</formula>
    </cfRule>
  </conditionalFormatting>
  <conditionalFormatting sqref="T13">
    <cfRule type="cellIs" dxfId="1454" priority="13" stopIfTrue="1" operator="equal">
      <formula>0</formula>
    </cfRule>
  </conditionalFormatting>
  <conditionalFormatting sqref="T13">
    <cfRule type="cellIs" dxfId="1453" priority="10" stopIfTrue="1" operator="equal">
      <formula>0</formula>
    </cfRule>
  </conditionalFormatting>
  <conditionalFormatting sqref="T12">
    <cfRule type="cellIs" dxfId="1452" priority="11" stopIfTrue="1" operator="equal">
      <formula>0</formula>
    </cfRule>
  </conditionalFormatting>
  <conditionalFormatting sqref="T10">
    <cfRule type="cellIs" dxfId="1451" priority="12" stopIfTrue="1" operator="equal">
      <formula>0</formula>
    </cfRule>
  </conditionalFormatting>
  <conditionalFormatting sqref="AA22">
    <cfRule type="cellIs" dxfId="1450" priority="9" stopIfTrue="1" operator="equal">
      <formula>0</formula>
    </cfRule>
  </conditionalFormatting>
  <conditionalFormatting sqref="Z22">
    <cfRule type="cellIs" dxfId="1449" priority="8" stopIfTrue="1" operator="equal">
      <formula>0</formula>
    </cfRule>
  </conditionalFormatting>
  <conditionalFormatting sqref="A20:F21">
    <cfRule type="cellIs" dxfId="1448" priority="7" stopIfTrue="1" operator="equal">
      <formula>0</formula>
    </cfRule>
  </conditionalFormatting>
  <conditionalFormatting sqref="G20:G21">
    <cfRule type="cellIs" dxfId="1447" priority="6" stopIfTrue="1" operator="equal">
      <formula>0</formula>
    </cfRule>
  </conditionalFormatting>
  <conditionalFormatting sqref="H20:H21">
    <cfRule type="cellIs" dxfId="1446" priority="5" stopIfTrue="1" operator="equal">
      <formula>0</formula>
    </cfRule>
  </conditionalFormatting>
  <conditionalFormatting sqref="I20:I21">
    <cfRule type="cellIs" dxfId="1445" priority="4" stopIfTrue="1" operator="equal">
      <formula>0</formula>
    </cfRule>
  </conditionalFormatting>
  <conditionalFormatting sqref="A22:F22">
    <cfRule type="cellIs" dxfId="1444" priority="3" stopIfTrue="1" operator="equal">
      <formula>0</formula>
    </cfRule>
  </conditionalFormatting>
  <conditionalFormatting sqref="G22 I22">
    <cfRule type="cellIs" dxfId="1443" priority="2" stopIfTrue="1" operator="equal">
      <formula>0</formula>
    </cfRule>
  </conditionalFormatting>
  <conditionalFormatting sqref="H22">
    <cfRule type="cellIs" dxfId="1442" priority="1" stopIfTrue="1" operator="equal">
      <formula>0</formula>
    </cfRule>
  </conditionalFormatting>
  <dataValidations count="39">
    <dataValidation allowBlank="1" showInputMessage="1" showErrorMessage="1" prompt="Update the number of total pages." sqref="A72:AA72" xr:uid="{00000000-0002-0000-0C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C00-000001000000}"/>
    <dataValidation allowBlank="1" showInputMessage="1" showErrorMessage="1" prompt="Enter the number of ramps triggered by the water main relay." sqref="S19:U19" xr:uid="{00000000-0002-0000-0C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C00-000003000000}"/>
    <dataValidation allowBlank="1" showInputMessage="1" showErrorMessage="1" prompt="Enter linear feet of pipe by size." sqref="A4:B4" xr:uid="{00000000-0002-0000-0C00-000004000000}"/>
    <dataValidation allowBlank="1" showInputMessage="1" showErrorMessage="1" prompt="Enter linear feet of pipe by size in City Streets._x000a_" sqref="C4:F4" xr:uid="{00000000-0002-0000-0C00-000005000000}"/>
    <dataValidation allowBlank="1" showInputMessage="1" showErrorMessage="1" prompt="Enter linear feet of pipe by size in State Routes._x000a_" sqref="G4:I4" xr:uid="{00000000-0002-0000-0C00-000006000000}"/>
    <dataValidation allowBlank="1" showInputMessage="1" showErrorMessage="1" prompt="Excavation factors are in the Water Main Standard Details handbook. See excavation pay limit dimensions table on page 6, column titled &quot;CU YDS PER LIN FT&quot;." sqref="D5 H5" xr:uid="{00000000-0002-0000-0C00-000007000000}"/>
    <dataValidation allowBlank="1" showInputMessage="1" showErrorMessage="1" prompt="Enter linear feet of pipe by size in City Streets, including within intersections. _x000a_NOTE: don't include pipe outside of cartway." sqref="J4:L4" xr:uid="{00000000-0002-0000-0C00-000008000000}"/>
    <dataValidation allowBlank="1" showInputMessage="1" showErrorMessage="1" prompt="Enter linear feet of pipe by size in State Routes, including within intersections._x000a_NOTE: don't include pipe outside of cartway." sqref="M4:O4" xr:uid="{00000000-0002-0000-0C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C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C00-00000B000000}"/>
    <dataValidation allowBlank="1" showInputMessage="1" showErrorMessage="1" prompt="Enter linear feet of pipe by size in City Streets, EXCLUDING within intersections. _x000a_" sqref="P4:R4" xr:uid="{00000000-0002-0000-0C00-00000C000000}"/>
    <dataValidation allowBlank="1" showInputMessage="1" showErrorMessage="1" prompt="Enter linear feet of pipe by size in State Routes, EXCLUDING within intersections. " sqref="S4:U4" xr:uid="{00000000-0002-0000-0C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C00-00000E000000}"/>
    <dataValidation allowBlank="1" showInputMessage="1" showErrorMessage="1" prompt="Factor = [Trench Width (ft) + 2 (ft)] / 9. _x000a_NOTE: base and paving cutbacks on State Routes are 12&quot; to each side of the trench, 2 feet total in equation. " sqref="T5" xr:uid="{00000000-0002-0000-0C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C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C00-000011000000}"/>
    <dataValidation allowBlank="1" showInputMessage="1" showErrorMessage="1" prompt="Enter length and width of grassed areas disturbed accounting for a buffer past the area of the trench limits._x000a_NOTE: Do not count grassed area disturbance due to proposed fire hydrants._x000a_" sqref="M16:O16" xr:uid="{00000000-0002-0000-0C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C00-000013000000}"/>
    <dataValidation allowBlank="1" showInputMessage="1" showErrorMessage="1" prompt="Enter the number of valves by size." sqref="L24:O24" xr:uid="{00000000-0002-0000-0C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C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C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C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C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C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C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C00-00001B000000}"/>
    <dataValidation allowBlank="1" showInputMessage="1" showErrorMessage="1" prompt="For City Streets, multiply S.Y. by 0.1 to convert to TON._x000a_For State Routes, multiply S.Y. by 0.15 to convert to TON." sqref="AA5" xr:uid="{00000000-0002-0000-0C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C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C00-00001E000000}"/>
    <dataValidation allowBlank="1" showInputMessage="1" showErrorMessage="1" prompt="Enter number of services with the noted side of block, and with the same distance from curb to house wall." sqref="W62" xr:uid="{00000000-0002-0000-0C00-00001F000000}"/>
    <dataValidation allowBlank="1" showInputMessage="1" showErrorMessage="1" prompt="Length of service replacement = distance of house from curb + 5 feet." sqref="Y62:Z62" xr:uid="{00000000-0002-0000-0C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C00-000021000000}"/>
    <dataValidation allowBlank="1" showInputMessage="1" showErrorMessage="1" prompt="Enter number of services by size along the same side of street and with the same distance from water main to curb." sqref="X33" xr:uid="{00000000-0002-0000-0C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C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C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C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C00-000026000000}"/>
  </dataValidations>
  <pageMargins left="0.7" right="0.7" top="0.75" bottom="0.75" header="0.3" footer="0.3"/>
  <pageSetup paperSize="17" scale="64"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140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425781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292"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373"/>
      <c r="D19" s="375">
        <v>1</v>
      </c>
      <c r="E19" s="651">
        <f>C19*D19</f>
        <v>0</v>
      </c>
      <c r="F19" s="652"/>
      <c r="G19" s="414"/>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74"/>
      <c r="D20" s="140">
        <v>3</v>
      </c>
      <c r="E20" s="520">
        <f t="shared" ref="E20:E21" si="9">C20*D20</f>
        <v>0</v>
      </c>
      <c r="F20" s="521"/>
      <c r="G20" s="413"/>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148</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1441" priority="246" stopIfTrue="1" operator="equal">
      <formula>0</formula>
    </cfRule>
  </conditionalFormatting>
  <conditionalFormatting sqref="M64 N66:V66 N67:O68 Q67:V68 S69:V71">
    <cfRule type="cellIs" dxfId="1440" priority="245" stopIfTrue="1" operator="equal">
      <formula>0</formula>
    </cfRule>
  </conditionalFormatting>
  <conditionalFormatting sqref="Q65:V65">
    <cfRule type="cellIs" dxfId="1439" priority="244" stopIfTrue="1" operator="equal">
      <formula>0</formula>
    </cfRule>
  </conditionalFormatting>
  <conditionalFormatting sqref="W2:X3">
    <cfRule type="cellIs" dxfId="1438" priority="243" stopIfTrue="1" operator="equal">
      <formula>0</formula>
    </cfRule>
  </conditionalFormatting>
  <conditionalFormatting sqref="Z2">
    <cfRule type="cellIs" dxfId="1437" priority="242" stopIfTrue="1" operator="equal">
      <formula>0</formula>
    </cfRule>
  </conditionalFormatting>
  <conditionalFormatting sqref="B14">
    <cfRule type="cellIs" dxfId="1436" priority="232" stopIfTrue="1" operator="equal">
      <formula>0</formula>
    </cfRule>
  </conditionalFormatting>
  <conditionalFormatting sqref="Y2:Y3">
    <cfRule type="cellIs" dxfId="1435" priority="241" stopIfTrue="1" operator="equal">
      <formula>0</formula>
    </cfRule>
  </conditionalFormatting>
  <conditionalFormatting sqref="A13:C13 E13:G13 P13:S13 J13:N13 U13">
    <cfRule type="cellIs" dxfId="1434" priority="216" stopIfTrue="1" operator="equal">
      <formula>0</formula>
    </cfRule>
  </conditionalFormatting>
  <conditionalFormatting sqref="U10">
    <cfRule type="cellIs" dxfId="1433" priority="219" stopIfTrue="1" operator="equal">
      <formula>0</formula>
    </cfRule>
  </conditionalFormatting>
  <conditionalFormatting sqref="Q14">
    <cfRule type="cellIs" dxfId="1432" priority="223" stopIfTrue="1" operator="equal">
      <formula>0</formula>
    </cfRule>
  </conditionalFormatting>
  <conditionalFormatting sqref="Y1">
    <cfRule type="cellIs" dxfId="1431" priority="237" stopIfTrue="1" operator="equal">
      <formula>0</formula>
    </cfRule>
  </conditionalFormatting>
  <conditionalFormatting sqref="T15:U15">
    <cfRule type="cellIs" dxfId="1430" priority="240" stopIfTrue="1" operator="equal">
      <formula>0</formula>
    </cfRule>
  </conditionalFormatting>
  <conditionalFormatting sqref="U9">
    <cfRule type="cellIs" dxfId="1429" priority="220" stopIfTrue="1" operator="equal">
      <formula>0</formula>
    </cfRule>
  </conditionalFormatting>
  <conditionalFormatting sqref="P1 A1:K1">
    <cfRule type="cellIs" dxfId="1428" priority="239" stopIfTrue="1" operator="equal">
      <formula>0</formula>
    </cfRule>
  </conditionalFormatting>
  <conditionalFormatting sqref="W1:X1">
    <cfRule type="cellIs" dxfId="1427" priority="238" stopIfTrue="1" operator="equal">
      <formula>0</formula>
    </cfRule>
  </conditionalFormatting>
  <conditionalFormatting sqref="J2">
    <cfRule type="cellIs" dxfId="1426" priority="236" stopIfTrue="1" operator="equal">
      <formula>0</formula>
    </cfRule>
  </conditionalFormatting>
  <conditionalFormatting sqref="J14">
    <cfRule type="cellIs" dxfId="1425" priority="205" stopIfTrue="1" operator="equal">
      <formula>0</formula>
    </cfRule>
  </conditionalFormatting>
  <conditionalFormatting sqref="A12">
    <cfRule type="cellIs" dxfId="1424" priority="235" stopIfTrue="1" operator="equal">
      <formula>0</formula>
    </cfRule>
  </conditionalFormatting>
  <conditionalFormatting sqref="B12">
    <cfRule type="cellIs" dxfId="1423" priority="234" stopIfTrue="1" operator="equal">
      <formula>0</formula>
    </cfRule>
  </conditionalFormatting>
  <conditionalFormatting sqref="A14">
    <cfRule type="cellIs" dxfId="1422" priority="233" stopIfTrue="1" operator="equal">
      <formula>0</formula>
    </cfRule>
  </conditionalFormatting>
  <conditionalFormatting sqref="G12">
    <cfRule type="cellIs" dxfId="1421" priority="231" stopIfTrue="1" operator="equal">
      <formula>0</formula>
    </cfRule>
  </conditionalFormatting>
  <conditionalFormatting sqref="G14">
    <cfRule type="cellIs" dxfId="1420" priority="230" stopIfTrue="1" operator="equal">
      <formula>0</formula>
    </cfRule>
  </conditionalFormatting>
  <conditionalFormatting sqref="H14">
    <cfRule type="cellIs" dxfId="1419" priority="229" stopIfTrue="1" operator="equal">
      <formula>0</formula>
    </cfRule>
  </conditionalFormatting>
  <conditionalFormatting sqref="P12:S12 P14:T15 N15">
    <cfRule type="cellIs" dxfId="1418" priority="228" stopIfTrue="1" operator="equal">
      <formula>0</formula>
    </cfRule>
  </conditionalFormatting>
  <conditionalFormatting sqref="N12">
    <cfRule type="cellIs" dxfId="1417" priority="227" stopIfTrue="1" operator="equal">
      <formula>0</formula>
    </cfRule>
  </conditionalFormatting>
  <conditionalFormatting sqref="N14">
    <cfRule type="cellIs" dxfId="1416" priority="226" stopIfTrue="1" operator="equal">
      <formula>0</formula>
    </cfRule>
  </conditionalFormatting>
  <conditionalFormatting sqref="P15:S15">
    <cfRule type="cellIs" dxfId="1415" priority="225" stopIfTrue="1" operator="equal">
      <formula>0</formula>
    </cfRule>
  </conditionalFormatting>
  <conditionalFormatting sqref="Q12">
    <cfRule type="cellIs" dxfId="1414" priority="224" stopIfTrue="1" operator="equal">
      <formula>0</formula>
    </cfRule>
  </conditionalFormatting>
  <conditionalFormatting sqref="R12">
    <cfRule type="cellIs" dxfId="1413" priority="222" stopIfTrue="1" operator="equal">
      <formula>0</formula>
    </cfRule>
  </conditionalFormatting>
  <conditionalFormatting sqref="R14">
    <cfRule type="cellIs" dxfId="1412" priority="221" stopIfTrue="1" operator="equal">
      <formula>0</formula>
    </cfRule>
  </conditionalFormatting>
  <conditionalFormatting sqref="N65:P65">
    <cfRule type="cellIs" dxfId="1411" priority="218" stopIfTrue="1" operator="equal">
      <formula>0</formula>
    </cfRule>
  </conditionalFormatting>
  <conditionalFormatting sqref="J12">
    <cfRule type="cellIs" dxfId="1410" priority="206" stopIfTrue="1" operator="equal">
      <formula>0</formula>
    </cfRule>
  </conditionalFormatting>
  <conditionalFormatting sqref="S15:U15">
    <cfRule type="cellIs" dxfId="1409" priority="198" stopIfTrue="1" operator="equal">
      <formula>0</formula>
    </cfRule>
  </conditionalFormatting>
  <conditionalFormatting sqref="B13">
    <cfRule type="cellIs" dxfId="1408" priority="214" stopIfTrue="1" operator="equal">
      <formula>0</formula>
    </cfRule>
  </conditionalFormatting>
  <conditionalFormatting sqref="U11">
    <cfRule type="cellIs" dxfId="1407" priority="217" stopIfTrue="1" operator="equal">
      <formula>0</formula>
    </cfRule>
  </conditionalFormatting>
  <conditionalFormatting sqref="G13">
    <cfRule type="cellIs" dxfId="1406" priority="213" stopIfTrue="1" operator="equal">
      <formula>0</formula>
    </cfRule>
  </conditionalFormatting>
  <conditionalFormatting sqref="K12">
    <cfRule type="cellIs" dxfId="1405" priority="204" stopIfTrue="1" operator="equal">
      <formula>0</formula>
    </cfRule>
  </conditionalFormatting>
  <conditionalFormatting sqref="A13">
    <cfRule type="cellIs" dxfId="1404" priority="215" stopIfTrue="1" operator="equal">
      <formula>0</formula>
    </cfRule>
  </conditionalFormatting>
  <conditionalFormatting sqref="P13">
    <cfRule type="cellIs" dxfId="1403" priority="212" stopIfTrue="1" operator="equal">
      <formula>0</formula>
    </cfRule>
  </conditionalFormatting>
  <conditionalFormatting sqref="N13">
    <cfRule type="cellIs" dxfId="1402" priority="211" stopIfTrue="1" operator="equal">
      <formula>0</formula>
    </cfRule>
  </conditionalFormatting>
  <conditionalFormatting sqref="Q13">
    <cfRule type="cellIs" dxfId="1401" priority="210" stopIfTrue="1" operator="equal">
      <formula>0</formula>
    </cfRule>
  </conditionalFormatting>
  <conditionalFormatting sqref="R13">
    <cfRule type="cellIs" dxfId="1400" priority="209" stopIfTrue="1" operator="equal">
      <formula>0</formula>
    </cfRule>
  </conditionalFormatting>
  <conditionalFormatting sqref="D14 D5:D12">
    <cfRule type="cellIs" dxfId="1399" priority="208" stopIfTrue="1" operator="equal">
      <formula>0</formula>
    </cfRule>
  </conditionalFormatting>
  <conditionalFormatting sqref="D13">
    <cfRule type="cellIs" dxfId="1398" priority="207" stopIfTrue="1" operator="equal">
      <formula>0</formula>
    </cfRule>
  </conditionalFormatting>
  <conditionalFormatting sqref="Q12">
    <cfRule type="cellIs" dxfId="1397" priority="202" stopIfTrue="1" operator="equal">
      <formula>0</formula>
    </cfRule>
  </conditionalFormatting>
  <conditionalFormatting sqref="U12">
    <cfRule type="cellIs" dxfId="1396" priority="195" stopIfTrue="1" operator="equal">
      <formula>0</formula>
    </cfRule>
  </conditionalFormatting>
  <conditionalFormatting sqref="T14">
    <cfRule type="cellIs" dxfId="1395" priority="196" stopIfTrue="1" operator="equal">
      <formula>0</formula>
    </cfRule>
  </conditionalFormatting>
  <conditionalFormatting sqref="Q14">
    <cfRule type="cellIs" dxfId="1394" priority="201" stopIfTrue="1" operator="equal">
      <formula>0</formula>
    </cfRule>
  </conditionalFormatting>
  <conditionalFormatting sqref="R12">
    <cfRule type="cellIs" dxfId="1393" priority="200" stopIfTrue="1" operator="equal">
      <formula>0</formula>
    </cfRule>
  </conditionalFormatting>
  <conditionalFormatting sqref="R14">
    <cfRule type="cellIs" dxfId="1392" priority="199" stopIfTrue="1" operator="equal">
      <formula>0</formula>
    </cfRule>
  </conditionalFormatting>
  <conditionalFormatting sqref="P12">
    <cfRule type="cellIs" dxfId="1391" priority="182" stopIfTrue="1" operator="equal">
      <formula>0</formula>
    </cfRule>
  </conditionalFormatting>
  <conditionalFormatting sqref="O5:O12 O14:O15">
    <cfRule type="cellIs" dxfId="1390" priority="186" stopIfTrue="1" operator="equal">
      <formula>0</formula>
    </cfRule>
  </conditionalFormatting>
  <conditionalFormatting sqref="K14">
    <cfRule type="cellIs" dxfId="1389" priority="203" stopIfTrue="1" operator="equal">
      <formula>0</formula>
    </cfRule>
  </conditionalFormatting>
  <conditionalFormatting sqref="U13">
    <cfRule type="cellIs" dxfId="1388" priority="187" stopIfTrue="1" operator="equal">
      <formula>0</formula>
    </cfRule>
  </conditionalFormatting>
  <conditionalFormatting sqref="R13">
    <cfRule type="cellIs" dxfId="1387" priority="189" stopIfTrue="1" operator="equal">
      <formula>0</formula>
    </cfRule>
  </conditionalFormatting>
  <conditionalFormatting sqref="U14">
    <cfRule type="cellIs" dxfId="1386" priority="194" stopIfTrue="1" operator="equal">
      <formula>0</formula>
    </cfRule>
  </conditionalFormatting>
  <conditionalFormatting sqref="K13">
    <cfRule type="cellIs" dxfId="1385" priority="192" stopIfTrue="1" operator="equal">
      <formula>0</formula>
    </cfRule>
  </conditionalFormatting>
  <conditionalFormatting sqref="S13">
    <cfRule type="cellIs" dxfId="1384" priority="191" stopIfTrue="1" operator="equal">
      <formula>0</formula>
    </cfRule>
  </conditionalFormatting>
  <conditionalFormatting sqref="J13">
    <cfRule type="cellIs" dxfId="1383" priority="193" stopIfTrue="1" operator="equal">
      <formula>0</formula>
    </cfRule>
  </conditionalFormatting>
  <conditionalFormatting sqref="Q13">
    <cfRule type="cellIs" dxfId="1382" priority="190" stopIfTrue="1" operator="equal">
      <formula>0</formula>
    </cfRule>
  </conditionalFormatting>
  <conditionalFormatting sqref="H6:H12">
    <cfRule type="cellIs" dxfId="1381" priority="162" stopIfTrue="1" operator="equal">
      <formula>0</formula>
    </cfRule>
  </conditionalFormatting>
  <conditionalFormatting sqref="H13">
    <cfRule type="cellIs" dxfId="1380" priority="161" stopIfTrue="1" operator="equal">
      <formula>0</formula>
    </cfRule>
  </conditionalFormatting>
  <conditionalFormatting sqref="P14">
    <cfRule type="cellIs" dxfId="1379" priority="181" stopIfTrue="1" operator="equal">
      <formula>0</formula>
    </cfRule>
  </conditionalFormatting>
  <conditionalFormatting sqref="O12 O14:O15">
    <cfRule type="cellIs" dxfId="1378" priority="185" stopIfTrue="1" operator="equal">
      <formula>0</formula>
    </cfRule>
  </conditionalFormatting>
  <conditionalFormatting sqref="O13">
    <cfRule type="cellIs" dxfId="1377" priority="184" stopIfTrue="1" operator="equal">
      <formula>0</formula>
    </cfRule>
  </conditionalFormatting>
  <conditionalFormatting sqref="O13">
    <cfRule type="cellIs" dxfId="1376" priority="183" stopIfTrue="1" operator="equal">
      <formula>0</formula>
    </cfRule>
  </conditionalFormatting>
  <conditionalFormatting sqref="T14">
    <cfRule type="cellIs" dxfId="1375" priority="168" stopIfTrue="1" operator="equal">
      <formula>0</formula>
    </cfRule>
  </conditionalFormatting>
  <conditionalFormatting sqref="Q12">
    <cfRule type="cellIs" dxfId="1374" priority="180" stopIfTrue="1" operator="equal">
      <formula>0</formula>
    </cfRule>
  </conditionalFormatting>
  <conditionalFormatting sqref="Q14">
    <cfRule type="cellIs" dxfId="1373" priority="179" stopIfTrue="1" operator="equal">
      <formula>0</formula>
    </cfRule>
  </conditionalFormatting>
  <conditionalFormatting sqref="P13">
    <cfRule type="cellIs" dxfId="1372" priority="177" stopIfTrue="1" operator="equal">
      <formula>0</formula>
    </cfRule>
  </conditionalFormatting>
  <conditionalFormatting sqref="Q13">
    <cfRule type="cellIs" dxfId="1371" priority="176" stopIfTrue="1" operator="equal">
      <formula>0</formula>
    </cfRule>
  </conditionalFormatting>
  <conditionalFormatting sqref="P12">
    <cfRule type="cellIs" dxfId="1370" priority="175" stopIfTrue="1" operator="equal">
      <formula>0</formula>
    </cfRule>
  </conditionalFormatting>
  <conditionalFormatting sqref="P14">
    <cfRule type="cellIs" dxfId="1369" priority="174" stopIfTrue="1" operator="equal">
      <formula>0</formula>
    </cfRule>
  </conditionalFormatting>
  <conditionalFormatting sqref="Q12">
    <cfRule type="cellIs" dxfId="1368" priority="173" stopIfTrue="1" operator="equal">
      <formula>0</formula>
    </cfRule>
  </conditionalFormatting>
  <conditionalFormatting sqref="Q14">
    <cfRule type="cellIs" dxfId="1367" priority="172" stopIfTrue="1" operator="equal">
      <formula>0</formula>
    </cfRule>
  </conditionalFormatting>
  <conditionalFormatting sqref="S12">
    <cfRule type="cellIs" dxfId="1366" priority="171" stopIfTrue="1" operator="equal">
      <formula>0</formula>
    </cfRule>
  </conditionalFormatting>
  <conditionalFormatting sqref="S14">
    <cfRule type="cellIs" dxfId="1365" priority="170" stopIfTrue="1" operator="equal">
      <formula>0</formula>
    </cfRule>
  </conditionalFormatting>
  <conditionalFormatting sqref="R13">
    <cfRule type="cellIs" dxfId="1364" priority="167" stopIfTrue="1" operator="equal">
      <formula>0</formula>
    </cfRule>
  </conditionalFormatting>
  <conditionalFormatting sqref="P13">
    <cfRule type="cellIs" dxfId="1363" priority="166" stopIfTrue="1" operator="equal">
      <formula>0</formula>
    </cfRule>
  </conditionalFormatting>
  <conditionalFormatting sqref="Q13">
    <cfRule type="cellIs" dxfId="1362" priority="165" stopIfTrue="1" operator="equal">
      <formula>0</formula>
    </cfRule>
  </conditionalFormatting>
  <conditionalFormatting sqref="S13">
    <cfRule type="cellIs" dxfId="1361" priority="164" stopIfTrue="1" operator="equal">
      <formula>0</formula>
    </cfRule>
  </conditionalFormatting>
  <conditionalFormatting sqref="X8:Y9">
    <cfRule type="cellIs" dxfId="1360" priority="144" stopIfTrue="1" operator="equal">
      <formula>0</formula>
    </cfRule>
  </conditionalFormatting>
  <conditionalFormatting sqref="W8:W9">
    <cfRule type="cellIs" dxfId="1359" priority="145" stopIfTrue="1" operator="equal">
      <formula>0</formula>
    </cfRule>
  </conditionalFormatting>
  <conditionalFormatting sqref="X6:Y7">
    <cfRule type="cellIs" dxfId="1358" priority="147" stopIfTrue="1" operator="equal">
      <formula>0</formula>
    </cfRule>
  </conditionalFormatting>
  <conditionalFormatting sqref="Z8:AA9">
    <cfRule type="cellIs" dxfId="1357" priority="146" stopIfTrue="1" operator="equal">
      <formula>0</formula>
    </cfRule>
  </conditionalFormatting>
  <conditionalFormatting sqref="Z10:AA10">
    <cfRule type="cellIs" dxfId="1356" priority="143" stopIfTrue="1" operator="equal">
      <formula>0</formula>
    </cfRule>
  </conditionalFormatting>
  <conditionalFormatting sqref="W6:W7">
    <cfRule type="cellIs" dxfId="1355" priority="148" stopIfTrue="1" operator="equal">
      <formula>0</formula>
    </cfRule>
  </conditionalFormatting>
  <conditionalFormatting sqref="N15">
    <cfRule type="cellIs" dxfId="1354" priority="160" stopIfTrue="1" operator="equal">
      <formula>0</formula>
    </cfRule>
  </conditionalFormatting>
  <conditionalFormatting sqref="Z6:AA7">
    <cfRule type="cellIs" dxfId="1353" priority="149" stopIfTrue="1" operator="equal">
      <formula>0</formula>
    </cfRule>
  </conditionalFormatting>
  <conditionalFormatting sqref="Z25:AA26 Z29:AA29 W28">
    <cfRule type="cellIs" dxfId="1352" priority="137" stopIfTrue="1" operator="equal">
      <formula>0</formula>
    </cfRule>
  </conditionalFormatting>
  <conditionalFormatting sqref="W10">
    <cfRule type="cellIs" dxfId="1351" priority="142" stopIfTrue="1" operator="equal">
      <formula>0</formula>
    </cfRule>
  </conditionalFormatting>
  <conditionalFormatting sqref="X10:Y10">
    <cfRule type="cellIs" dxfId="1350" priority="141" stopIfTrue="1" operator="equal">
      <formula>0</formula>
    </cfRule>
  </conditionalFormatting>
  <conditionalFormatting sqref="T25:U29">
    <cfRule type="cellIs" dxfId="1349" priority="138" stopIfTrue="1" operator="equal">
      <formula>0</formula>
    </cfRule>
  </conditionalFormatting>
  <conditionalFormatting sqref="W11:Y11">
    <cfRule type="cellIs" dxfId="1348" priority="139" stopIfTrue="1" operator="equal">
      <formula>0</formula>
    </cfRule>
  </conditionalFormatting>
  <conditionalFormatting sqref="W32">
    <cfRule type="cellIs" dxfId="1347" priority="134" stopIfTrue="1" operator="equal">
      <formula>0</formula>
    </cfRule>
  </conditionalFormatting>
  <conditionalFormatting sqref="N36:P36">
    <cfRule type="cellIs" dxfId="1346" priority="125" stopIfTrue="1" operator="equal">
      <formula>0</formula>
    </cfRule>
  </conditionalFormatting>
  <conditionalFormatting sqref="S22">
    <cfRule type="cellIs" dxfId="1345" priority="122" stopIfTrue="1" operator="equal">
      <formula>0</formula>
    </cfRule>
  </conditionalFormatting>
  <conditionalFormatting sqref="S19">
    <cfRule type="cellIs" dxfId="1344" priority="121" stopIfTrue="1" operator="equal">
      <formula>0</formula>
    </cfRule>
  </conditionalFormatting>
  <conditionalFormatting sqref="S18:T18">
    <cfRule type="cellIs" dxfId="1343" priority="120" stopIfTrue="1" operator="equal">
      <formula>0</formula>
    </cfRule>
  </conditionalFormatting>
  <conditionalFormatting sqref="T18">
    <cfRule type="cellIs" dxfId="1342" priority="118" stopIfTrue="1" operator="equal">
      <formula>0</formula>
    </cfRule>
  </conditionalFormatting>
  <conditionalFormatting sqref="S17">
    <cfRule type="cellIs" dxfId="1341" priority="117" stopIfTrue="1" operator="equal">
      <formula>0</formula>
    </cfRule>
  </conditionalFormatting>
  <conditionalFormatting sqref="U18">
    <cfRule type="cellIs" dxfId="1340" priority="119" stopIfTrue="1" operator="equal">
      <formula>0</formula>
    </cfRule>
  </conditionalFormatting>
  <conditionalFormatting sqref="U17">
    <cfRule type="cellIs" dxfId="1339" priority="116" stopIfTrue="1" operator="equal">
      <formula>0</formula>
    </cfRule>
  </conditionalFormatting>
  <conditionalFormatting sqref="U18">
    <cfRule type="cellIs" dxfId="1338" priority="115" stopIfTrue="1" operator="equal">
      <formula>0</formula>
    </cfRule>
  </conditionalFormatting>
  <conditionalFormatting sqref="T18">
    <cfRule type="cellIs" dxfId="1337" priority="113" stopIfTrue="1" operator="equal">
      <formula>0</formula>
    </cfRule>
  </conditionalFormatting>
  <conditionalFormatting sqref="T17">
    <cfRule type="cellIs" dxfId="1336" priority="114" stopIfTrue="1" operator="equal">
      <formula>0</formula>
    </cfRule>
  </conditionalFormatting>
  <conditionalFormatting sqref="P16">
    <cfRule type="cellIs" dxfId="1335" priority="108" stopIfTrue="1" operator="equal">
      <formula>0</formula>
    </cfRule>
  </conditionalFormatting>
  <conditionalFormatting sqref="P17:R17">
    <cfRule type="cellIs" dxfId="1334" priority="110" stopIfTrue="1" operator="equal">
      <formula>0</formula>
    </cfRule>
  </conditionalFormatting>
  <conditionalFormatting sqref="P18:Q21">
    <cfRule type="cellIs" dxfId="1333" priority="109" stopIfTrue="1" operator="equal">
      <formula>0</formula>
    </cfRule>
  </conditionalFormatting>
  <conditionalFormatting sqref="R18:R21">
    <cfRule type="cellIs" dxfId="1332" priority="106" stopIfTrue="1" operator="equal">
      <formula>0</formula>
    </cfRule>
  </conditionalFormatting>
  <conditionalFormatting sqref="R17">
    <cfRule type="cellIs" dxfId="1331" priority="107" stopIfTrue="1" operator="equal">
      <formula>0</formula>
    </cfRule>
  </conditionalFormatting>
  <conditionalFormatting sqref="Q17">
    <cfRule type="cellIs" dxfId="1330" priority="112" stopIfTrue="1" operator="equal">
      <formula>0</formula>
    </cfRule>
  </conditionalFormatting>
  <conditionalFormatting sqref="Q18:Q21">
    <cfRule type="cellIs" dxfId="1329" priority="111" stopIfTrue="1" operator="equal">
      <formula>0</formula>
    </cfRule>
  </conditionalFormatting>
  <conditionalFormatting sqref="N17">
    <cfRule type="cellIs" dxfId="1328" priority="103" stopIfTrue="1" operator="equal">
      <formula>0</formula>
    </cfRule>
  </conditionalFormatting>
  <conditionalFormatting sqref="M16">
    <cfRule type="cellIs" dxfId="1327" priority="100" stopIfTrue="1" operator="equal">
      <formula>0</formula>
    </cfRule>
  </conditionalFormatting>
  <conditionalFormatting sqref="M17">
    <cfRule type="cellIs" dxfId="1326" priority="101" stopIfTrue="1" operator="equal">
      <formula>0</formula>
    </cfRule>
  </conditionalFormatting>
  <conditionalFormatting sqref="M16:M17 M18:N21">
    <cfRule type="cellIs" dxfId="1325" priority="105" stopIfTrue="1" operator="equal">
      <formula>0</formula>
    </cfRule>
  </conditionalFormatting>
  <conditionalFormatting sqref="M18:O21">
    <cfRule type="cellIs" dxfId="1324" priority="104" stopIfTrue="1" operator="equal">
      <formula>0</formula>
    </cfRule>
  </conditionalFormatting>
  <conditionalFormatting sqref="M17:O17">
    <cfRule type="cellIs" dxfId="1323" priority="102" stopIfTrue="1" operator="equal">
      <formula>0</formula>
    </cfRule>
  </conditionalFormatting>
  <conditionalFormatting sqref="O17">
    <cfRule type="cellIs" dxfId="1322" priority="98" stopIfTrue="1" operator="equal">
      <formula>0</formula>
    </cfRule>
  </conditionalFormatting>
  <conditionalFormatting sqref="O18:O21">
    <cfRule type="cellIs" dxfId="1321" priority="99" stopIfTrue="1" operator="equal">
      <formula>0</formula>
    </cfRule>
  </conditionalFormatting>
  <conditionalFormatting sqref="L18">
    <cfRule type="cellIs" dxfId="1320" priority="94" stopIfTrue="1" operator="equal">
      <formula>0</formula>
    </cfRule>
  </conditionalFormatting>
  <conditionalFormatting sqref="L18">
    <cfRule type="cellIs" dxfId="1319" priority="87" stopIfTrue="1" operator="equal">
      <formula>0</formula>
    </cfRule>
  </conditionalFormatting>
  <conditionalFormatting sqref="L18">
    <cfRule type="cellIs" dxfId="1318" priority="91" stopIfTrue="1" operator="equal">
      <formula>0</formula>
    </cfRule>
  </conditionalFormatting>
  <conditionalFormatting sqref="L18">
    <cfRule type="cellIs" dxfId="1317" priority="86" stopIfTrue="1" operator="equal">
      <formula>0</formula>
    </cfRule>
  </conditionalFormatting>
  <conditionalFormatting sqref="J18:L21">
    <cfRule type="cellIs" dxfId="1316" priority="96" stopIfTrue="1" operator="equal">
      <formula>0</formula>
    </cfRule>
  </conditionalFormatting>
  <conditionalFormatting sqref="L17">
    <cfRule type="cellIs" dxfId="1315" priority="95" stopIfTrue="1" operator="equal">
      <formula>0</formula>
    </cfRule>
  </conditionalFormatting>
  <conditionalFormatting sqref="J16 J17:L21">
    <cfRule type="cellIs" dxfId="1314" priority="97" stopIfTrue="1" operator="equal">
      <formula>0</formula>
    </cfRule>
  </conditionalFormatting>
  <conditionalFormatting sqref="L18:L21">
    <cfRule type="cellIs" dxfId="1313" priority="80" stopIfTrue="1" operator="equal">
      <formula>0</formula>
    </cfRule>
  </conditionalFormatting>
  <conditionalFormatting sqref="L18">
    <cfRule type="cellIs" dxfId="1312" priority="83" stopIfTrue="1" operator="equal">
      <formula>0</formula>
    </cfRule>
  </conditionalFormatting>
  <conditionalFormatting sqref="L18">
    <cfRule type="cellIs" dxfId="1311" priority="90" stopIfTrue="1" operator="equal">
      <formula>0</formula>
    </cfRule>
  </conditionalFormatting>
  <conditionalFormatting sqref="L17">
    <cfRule type="cellIs" dxfId="1310" priority="92" stopIfTrue="1" operator="equal">
      <formula>0</formula>
    </cfRule>
  </conditionalFormatting>
  <conditionalFormatting sqref="K17">
    <cfRule type="cellIs" dxfId="1309" priority="89" stopIfTrue="1" operator="equal">
      <formula>0</formula>
    </cfRule>
  </conditionalFormatting>
  <conditionalFormatting sqref="K17">
    <cfRule type="cellIs" dxfId="1308" priority="93" stopIfTrue="1" operator="equal">
      <formula>0</formula>
    </cfRule>
  </conditionalFormatting>
  <conditionalFormatting sqref="L17">
    <cfRule type="cellIs" dxfId="1307" priority="88" stopIfTrue="1" operator="equal">
      <formula>0</formula>
    </cfRule>
  </conditionalFormatting>
  <conditionalFormatting sqref="L17">
    <cfRule type="cellIs" dxfId="1306" priority="84" stopIfTrue="1" operator="equal">
      <formula>0</formula>
    </cfRule>
  </conditionalFormatting>
  <conditionalFormatting sqref="K18">
    <cfRule type="cellIs" dxfId="1305" priority="81" stopIfTrue="1" operator="equal">
      <formula>0</formula>
    </cfRule>
  </conditionalFormatting>
  <conditionalFormatting sqref="K17">
    <cfRule type="cellIs" dxfId="1304" priority="82" stopIfTrue="1" operator="equal">
      <formula>0</formula>
    </cfRule>
  </conditionalFormatting>
  <conditionalFormatting sqref="K18">
    <cfRule type="cellIs" dxfId="1303" priority="85" stopIfTrue="1" operator="equal">
      <formula>0</formula>
    </cfRule>
  </conditionalFormatting>
  <conditionalFormatting sqref="G16:G19">
    <cfRule type="cellIs" dxfId="1302" priority="79" stopIfTrue="1" operator="equal">
      <formula>0</formula>
    </cfRule>
  </conditionalFormatting>
  <conditionalFormatting sqref="P22:Q22">
    <cfRule type="cellIs" dxfId="1301" priority="77" stopIfTrue="1" operator="equal">
      <formula>0</formula>
    </cfRule>
  </conditionalFormatting>
  <conditionalFormatting sqref="Q22:R22">
    <cfRule type="cellIs" dxfId="1300" priority="76" stopIfTrue="1" operator="equal">
      <formula>0</formula>
    </cfRule>
  </conditionalFormatting>
  <conditionalFormatting sqref="P22:Q22">
    <cfRule type="cellIs" dxfId="1299" priority="78" stopIfTrue="1" operator="equal">
      <formula>0</formula>
    </cfRule>
  </conditionalFormatting>
  <conditionalFormatting sqref="M22">
    <cfRule type="cellIs" dxfId="1298" priority="75" stopIfTrue="1" operator="equal">
      <formula>0</formula>
    </cfRule>
  </conditionalFormatting>
  <conditionalFormatting sqref="N22:O22">
    <cfRule type="cellIs" dxfId="1297" priority="72" stopIfTrue="1" operator="equal">
      <formula>0</formula>
    </cfRule>
  </conditionalFormatting>
  <conditionalFormatting sqref="M22:O22">
    <cfRule type="cellIs" dxfId="1296" priority="73" stopIfTrue="1" operator="equal">
      <formula>0</formula>
    </cfRule>
  </conditionalFormatting>
  <conditionalFormatting sqref="M22:O22">
    <cfRule type="cellIs" dxfId="1295" priority="74" stopIfTrue="1" operator="equal">
      <formula>0</formula>
    </cfRule>
  </conditionalFormatting>
  <conditionalFormatting sqref="L22">
    <cfRule type="cellIs" dxfId="1294" priority="63" stopIfTrue="1" operator="equal">
      <formula>0</formula>
    </cfRule>
  </conditionalFormatting>
  <conditionalFormatting sqref="L22">
    <cfRule type="cellIs" dxfId="1293" priority="64" stopIfTrue="1" operator="equal">
      <formula>0</formula>
    </cfRule>
  </conditionalFormatting>
  <conditionalFormatting sqref="J22">
    <cfRule type="cellIs" dxfId="1292" priority="66" stopIfTrue="1" operator="equal">
      <formula>0</formula>
    </cfRule>
  </conditionalFormatting>
  <conditionalFormatting sqref="L22">
    <cfRule type="cellIs" dxfId="1291" priority="65" stopIfTrue="1" operator="equal">
      <formula>0</formula>
    </cfRule>
  </conditionalFormatting>
  <conditionalFormatting sqref="K22">
    <cfRule type="cellIs" dxfId="1290" priority="62" stopIfTrue="1" operator="equal">
      <formula>0</formula>
    </cfRule>
  </conditionalFormatting>
  <conditionalFormatting sqref="J22:L22">
    <cfRule type="cellIs" dxfId="1289" priority="67" stopIfTrue="1" operator="equal">
      <formula>0</formula>
    </cfRule>
  </conditionalFormatting>
  <conditionalFormatting sqref="J22">
    <cfRule type="cellIs" dxfId="1288" priority="71" stopIfTrue="1" operator="equal">
      <formula>0</formula>
    </cfRule>
  </conditionalFormatting>
  <conditionalFormatting sqref="J22">
    <cfRule type="cellIs" dxfId="1287" priority="70" stopIfTrue="1" operator="equal">
      <formula>0</formula>
    </cfRule>
  </conditionalFormatting>
  <conditionalFormatting sqref="K22">
    <cfRule type="cellIs" dxfId="1286" priority="69" stopIfTrue="1" operator="equal">
      <formula>0</formula>
    </cfRule>
  </conditionalFormatting>
  <conditionalFormatting sqref="J22">
    <cfRule type="cellIs" dxfId="1285" priority="68" stopIfTrue="1" operator="equal">
      <formula>0</formula>
    </cfRule>
  </conditionalFormatting>
  <conditionalFormatting sqref="H16:I16 H17:H19">
    <cfRule type="cellIs" dxfId="1284" priority="61" stopIfTrue="1" operator="equal">
      <formula>0</formula>
    </cfRule>
  </conditionalFormatting>
  <conditionalFormatting sqref="I17">
    <cfRule type="cellIs" dxfId="1283" priority="60" stopIfTrue="1" operator="equal">
      <formula>0</formula>
    </cfRule>
  </conditionalFormatting>
  <conditionalFormatting sqref="I18">
    <cfRule type="cellIs" dxfId="1282" priority="59" stopIfTrue="1" operator="equal">
      <formula>0</formula>
    </cfRule>
  </conditionalFormatting>
  <conditionalFormatting sqref="I19">
    <cfRule type="cellIs" dxfId="1281" priority="58" stopIfTrue="1" operator="equal">
      <formula>0</formula>
    </cfRule>
  </conditionalFormatting>
  <conditionalFormatting sqref="M69:O69 Q69:Q71 N70:O71">
    <cfRule type="cellIs" dxfId="1280" priority="50" stopIfTrue="1" operator="equal">
      <formula>0</formula>
    </cfRule>
  </conditionalFormatting>
  <conditionalFormatting sqref="M29:O30 L25:O25 M26:M27 O26:O27">
    <cfRule type="cellIs" dxfId="1279" priority="49" stopIfTrue="1" operator="equal">
      <formula>0</formula>
    </cfRule>
  </conditionalFormatting>
  <conditionalFormatting sqref="Z11">
    <cfRule type="cellIs" dxfId="1278" priority="52" stopIfTrue="1" operator="equal">
      <formula>0</formula>
    </cfRule>
  </conditionalFormatting>
  <conditionalFormatting sqref="AA11">
    <cfRule type="cellIs" dxfId="1277" priority="51" stopIfTrue="1" operator="equal">
      <formula>0</formula>
    </cfRule>
  </conditionalFormatting>
  <conditionalFormatting sqref="L26:L30">
    <cfRule type="cellIs" dxfId="1276" priority="48" stopIfTrue="1" operator="equal">
      <formula>0</formula>
    </cfRule>
  </conditionalFormatting>
  <conditionalFormatting sqref="N26:N27">
    <cfRule type="cellIs" dxfId="1275" priority="47" stopIfTrue="1" operator="equal">
      <formula>0</formula>
    </cfRule>
  </conditionalFormatting>
  <conditionalFormatting sqref="N28">
    <cfRule type="cellIs" dxfId="1274" priority="45" stopIfTrue="1" operator="equal">
      <formula>0</formula>
    </cfRule>
  </conditionalFormatting>
  <conditionalFormatting sqref="N27">
    <cfRule type="cellIs" dxfId="1273" priority="46" stopIfTrue="1" operator="equal">
      <formula>0</formula>
    </cfRule>
  </conditionalFormatting>
  <conditionalFormatting sqref="N28">
    <cfRule type="cellIs" dxfId="1272" priority="44" stopIfTrue="1" operator="equal">
      <formula>0</formula>
    </cfRule>
  </conditionalFormatting>
  <conditionalFormatting sqref="W34:Z59 W33:Y33">
    <cfRule type="cellIs" dxfId="1271" priority="43" stopIfTrue="1" operator="equal">
      <formula>0</formula>
    </cfRule>
  </conditionalFormatting>
  <conditionalFormatting sqref="AA33">
    <cfRule type="cellIs" dxfId="1270" priority="42" stopIfTrue="1" operator="equal">
      <formula>0</formula>
    </cfRule>
  </conditionalFormatting>
  <conditionalFormatting sqref="AA34:AA59">
    <cfRule type="cellIs" dxfId="1269" priority="41" stopIfTrue="1" operator="equal">
      <formula>0</formula>
    </cfRule>
  </conditionalFormatting>
  <conditionalFormatting sqref="Y63:Y70">
    <cfRule type="cellIs" dxfId="1268" priority="40" stopIfTrue="1" operator="equal">
      <formula>0</formula>
    </cfRule>
  </conditionalFormatting>
  <conditionalFormatting sqref="Z71:AA71">
    <cfRule type="cellIs" dxfId="1267" priority="33" stopIfTrue="1" operator="equal">
      <formula>0</formula>
    </cfRule>
  </conditionalFormatting>
  <conditionalFormatting sqref="W71">
    <cfRule type="cellIs" dxfId="1266" priority="35" stopIfTrue="1" operator="equal">
      <formula>0</formula>
    </cfRule>
  </conditionalFormatting>
  <conditionalFormatting sqref="W61 AA61">
    <cfRule type="cellIs" dxfId="1265" priority="39" stopIfTrue="1" operator="equal">
      <formula>0</formula>
    </cfRule>
  </conditionalFormatting>
  <conditionalFormatting sqref="AA62">
    <cfRule type="cellIs" dxfId="1264" priority="38" stopIfTrue="1" operator="equal">
      <formula>0</formula>
    </cfRule>
  </conditionalFormatting>
  <conditionalFormatting sqref="W62:Y62">
    <cfRule type="cellIs" dxfId="1263" priority="37" stopIfTrue="1" operator="equal">
      <formula>0</formula>
    </cfRule>
  </conditionalFormatting>
  <conditionalFormatting sqref="W71">
    <cfRule type="cellIs" dxfId="1262" priority="34" stopIfTrue="1" operator="equal">
      <formula>0</formula>
    </cfRule>
  </conditionalFormatting>
  <conditionalFormatting sqref="W71">
    <cfRule type="cellIs" dxfId="1261" priority="36" stopIfTrue="1" operator="equal">
      <formula>0</formula>
    </cfRule>
  </conditionalFormatting>
  <conditionalFormatting sqref="AA62">
    <cfRule type="cellIs" dxfId="1260" priority="32" stopIfTrue="1" operator="equal">
      <formula>0</formula>
    </cfRule>
  </conditionalFormatting>
  <conditionalFormatting sqref="AA63:AA70">
    <cfRule type="cellIs" dxfId="1259" priority="31" stopIfTrue="1" operator="equal">
      <formula>0</formula>
    </cfRule>
  </conditionalFormatting>
  <conditionalFormatting sqref="Z33">
    <cfRule type="cellIs" dxfId="1258" priority="25" stopIfTrue="1" operator="equal">
      <formula>0</formula>
    </cfRule>
  </conditionalFormatting>
  <conditionalFormatting sqref="Z15:Z21">
    <cfRule type="cellIs" dxfId="1257" priority="24" stopIfTrue="1" operator="equal">
      <formula>0</formula>
    </cfRule>
  </conditionalFormatting>
  <conditionalFormatting sqref="W22:Y22">
    <cfRule type="cellIs" dxfId="1256" priority="21" stopIfTrue="1" operator="equal">
      <formula>0</formula>
    </cfRule>
  </conditionalFormatting>
  <conditionalFormatting sqref="AA15:AA21">
    <cfRule type="cellIs" dxfId="1255" priority="20" stopIfTrue="1" operator="equal">
      <formula>0</formula>
    </cfRule>
  </conditionalFormatting>
  <conditionalFormatting sqref="T6:T13">
    <cfRule type="cellIs" dxfId="1254" priority="19" stopIfTrue="1" operator="equal">
      <formula>0</formula>
    </cfRule>
  </conditionalFormatting>
  <conditionalFormatting sqref="T13">
    <cfRule type="cellIs" dxfId="1253" priority="15" stopIfTrue="1" operator="equal">
      <formula>0</formula>
    </cfRule>
  </conditionalFormatting>
  <conditionalFormatting sqref="T9">
    <cfRule type="cellIs" dxfId="1252" priority="17" stopIfTrue="1" operator="equal">
      <formula>0</formula>
    </cfRule>
  </conditionalFormatting>
  <conditionalFormatting sqref="T12">
    <cfRule type="cellIs" dxfId="1251" priority="18" stopIfTrue="1" operator="equal">
      <formula>0</formula>
    </cfRule>
  </conditionalFormatting>
  <conditionalFormatting sqref="T11">
    <cfRule type="cellIs" dxfId="1250" priority="16" stopIfTrue="1" operator="equal">
      <formula>0</formula>
    </cfRule>
  </conditionalFormatting>
  <conditionalFormatting sqref="T12">
    <cfRule type="cellIs" dxfId="1249" priority="14" stopIfTrue="1" operator="equal">
      <formula>0</formula>
    </cfRule>
  </conditionalFormatting>
  <conditionalFormatting sqref="T13">
    <cfRule type="cellIs" dxfId="1248" priority="13" stopIfTrue="1" operator="equal">
      <formula>0</formula>
    </cfRule>
  </conditionalFormatting>
  <conditionalFormatting sqref="T13">
    <cfRule type="cellIs" dxfId="1247" priority="10" stopIfTrue="1" operator="equal">
      <formula>0</formula>
    </cfRule>
  </conditionalFormatting>
  <conditionalFormatting sqref="T12">
    <cfRule type="cellIs" dxfId="1246" priority="11" stopIfTrue="1" operator="equal">
      <formula>0</formula>
    </cfRule>
  </conditionalFormatting>
  <conditionalFormatting sqref="T10">
    <cfRule type="cellIs" dxfId="1245" priority="12" stopIfTrue="1" operator="equal">
      <formula>0</formula>
    </cfRule>
  </conditionalFormatting>
  <conditionalFormatting sqref="AA22">
    <cfRule type="cellIs" dxfId="1244" priority="9" stopIfTrue="1" operator="equal">
      <formula>0</formula>
    </cfRule>
  </conditionalFormatting>
  <conditionalFormatting sqref="Z22">
    <cfRule type="cellIs" dxfId="1243" priority="8" stopIfTrue="1" operator="equal">
      <formula>0</formula>
    </cfRule>
  </conditionalFormatting>
  <conditionalFormatting sqref="A20:F21">
    <cfRule type="cellIs" dxfId="1242" priority="7" stopIfTrue="1" operator="equal">
      <formula>0</formula>
    </cfRule>
  </conditionalFormatting>
  <conditionalFormatting sqref="G20:G21">
    <cfRule type="cellIs" dxfId="1241" priority="6" stopIfTrue="1" operator="equal">
      <formula>0</formula>
    </cfRule>
  </conditionalFormatting>
  <conditionalFormatting sqref="H20:H21">
    <cfRule type="cellIs" dxfId="1240" priority="5" stopIfTrue="1" operator="equal">
      <formula>0</formula>
    </cfRule>
  </conditionalFormatting>
  <conditionalFormatting sqref="I20:I21">
    <cfRule type="cellIs" dxfId="1239" priority="4" stopIfTrue="1" operator="equal">
      <formula>0</formula>
    </cfRule>
  </conditionalFormatting>
  <conditionalFormatting sqref="A22:F22">
    <cfRule type="cellIs" dxfId="1238" priority="3" stopIfTrue="1" operator="equal">
      <formula>0</formula>
    </cfRule>
  </conditionalFormatting>
  <conditionalFormatting sqref="G22 I22">
    <cfRule type="cellIs" dxfId="1237" priority="2" stopIfTrue="1" operator="equal">
      <formula>0</formula>
    </cfRule>
  </conditionalFormatting>
  <conditionalFormatting sqref="H22">
    <cfRule type="cellIs" dxfId="1236"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D00-000000000000}"/>
    <dataValidation allowBlank="1" showInputMessage="1" showErrorMessage="1" prompt="Length of service replacement = distance of house from curb + 5 feet." sqref="Y62:Z62" xr:uid="{00000000-0002-0000-0D00-000001000000}"/>
    <dataValidation allowBlank="1" showInputMessage="1" showErrorMessage="1" prompt="Enter number of services with the noted side of block, and with the same distance from curb to house wall." sqref="W62" xr:uid="{00000000-0002-0000-0D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D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D00-000004000000}"/>
    <dataValidation allowBlank="1" showInputMessage="1" showErrorMessage="1" prompt="For City Streets, multiply S.Y. by 0.1 to convert to TON._x000a_For State Routes, multiply S.Y. by 0.15 to convert to TON." sqref="AA5" xr:uid="{00000000-0002-0000-0D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D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D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D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D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D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D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D00-00000C000000}"/>
    <dataValidation allowBlank="1" showInputMessage="1" showErrorMessage="1" prompt="Enter the number of valves by size." sqref="L24:O24" xr:uid="{00000000-0002-0000-0D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D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D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D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D00-000011000000}"/>
    <dataValidation allowBlank="1" showInputMessage="1" showErrorMessage="1" prompt="Factor = [Trench Width (ft) + 2 (ft)] / 9. _x000a_NOTE: base and paving cutbacks on State Routes are 12&quot; to each side of the trench, 2 feet total in equation. " sqref="T5" xr:uid="{00000000-0002-0000-0D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D00-000013000000}"/>
    <dataValidation allowBlank="1" showInputMessage="1" showErrorMessage="1" prompt="Enter linear feet of pipe by size in State Routes, EXCLUDING within intersections. " sqref="S4:U4" xr:uid="{00000000-0002-0000-0D00-000014000000}"/>
    <dataValidation allowBlank="1" showInputMessage="1" showErrorMessage="1" prompt="Enter linear feet of pipe by size in City Streets, EXCLUDING within intersections. _x000a_" sqref="P4:R4" xr:uid="{00000000-0002-0000-0D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D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D00-000017000000}"/>
    <dataValidation allowBlank="1" showInputMessage="1" showErrorMessage="1" prompt="Enter linear feet of pipe by size in State Routes, including within intersections._x000a_NOTE: don't include pipe outside of cartway." sqref="M4:O4" xr:uid="{00000000-0002-0000-0D00-000018000000}"/>
    <dataValidation allowBlank="1" showInputMessage="1" showErrorMessage="1" prompt="Enter linear feet of pipe by size in City Streets, including within intersections. _x000a_NOTE: don't include pipe outside of cartway." sqref="J4:L4" xr:uid="{00000000-0002-0000-0D00-000019000000}"/>
    <dataValidation allowBlank="1" showInputMessage="1" showErrorMessage="1" prompt="Excavation factors are in the Water Main Standard Details handbook. See excavation pay limit dimensions table on page 6, column titled &quot;CU YDS PER LIN FT&quot;." sqref="D5 H5" xr:uid="{00000000-0002-0000-0D00-00001A000000}"/>
    <dataValidation allowBlank="1" showInputMessage="1" showErrorMessage="1" prompt="Enter linear feet of pipe by size in State Routes._x000a_" sqref="G4:I4" xr:uid="{00000000-0002-0000-0D00-00001B000000}"/>
    <dataValidation allowBlank="1" showInputMessage="1" showErrorMessage="1" prompt="Enter linear feet of pipe by size in City Streets._x000a_" sqref="C4:F4" xr:uid="{00000000-0002-0000-0D00-00001C000000}"/>
    <dataValidation allowBlank="1" showInputMessage="1" showErrorMessage="1" prompt="Enter linear feet of pipe by size." sqref="A4:B4" xr:uid="{00000000-0002-0000-0D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D00-00001E000000}"/>
    <dataValidation allowBlank="1" showInputMessage="1" showErrorMessage="1" prompt="Enter the number of ramps triggered by the water main relay." sqref="S19:U19" xr:uid="{00000000-0002-0000-0D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D00-000020000000}"/>
    <dataValidation allowBlank="1" showInputMessage="1" showErrorMessage="1" prompt="Update the number of total pages." sqref="A72:AA72" xr:uid="{00000000-0002-0000-0D00-000021000000}"/>
    <dataValidation allowBlank="1" showInputMessage="1" showErrorMessage="1" prompt="Enter number of services by size along the same side of street and with the same distance from water main to curb." sqref="X33" xr:uid="{00000000-0002-0000-0D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D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D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D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D00-000026000000}"/>
  </dataValidations>
  <pageMargins left="0.7" right="0.7" top="0.75" bottom="0.75" header="0.3" footer="0.3"/>
  <pageSetup paperSize="17" scale="64"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28515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292"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415"/>
      <c r="D19" s="376">
        <v>1</v>
      </c>
      <c r="E19" s="520">
        <f>C19*D19</f>
        <v>0</v>
      </c>
      <c r="F19" s="521"/>
      <c r="G19" s="414"/>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380"/>
      <c r="D20" s="4">
        <v>3</v>
      </c>
      <c r="E20" s="641">
        <f t="shared" ref="E20:E21" si="9">C20*D20</f>
        <v>0</v>
      </c>
      <c r="F20" s="642"/>
      <c r="G20" s="413"/>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427">
        <v>18</v>
      </c>
      <c r="P65" s="650"/>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149</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1235" priority="246" stopIfTrue="1" operator="equal">
      <formula>0</formula>
    </cfRule>
  </conditionalFormatting>
  <conditionalFormatting sqref="M64 N66:V66 N67:O68 Q67:V68 S69:V71">
    <cfRule type="cellIs" dxfId="1234" priority="245" stopIfTrue="1" operator="equal">
      <formula>0</formula>
    </cfRule>
  </conditionalFormatting>
  <conditionalFormatting sqref="Q65:V65">
    <cfRule type="cellIs" dxfId="1233" priority="244" stopIfTrue="1" operator="equal">
      <formula>0</formula>
    </cfRule>
  </conditionalFormatting>
  <conditionalFormatting sqref="W2:X3">
    <cfRule type="cellIs" dxfId="1232" priority="243" stopIfTrue="1" operator="equal">
      <formula>0</formula>
    </cfRule>
  </conditionalFormatting>
  <conditionalFormatting sqref="Z2">
    <cfRule type="cellIs" dxfId="1231" priority="242" stopIfTrue="1" operator="equal">
      <formula>0</formula>
    </cfRule>
  </conditionalFormatting>
  <conditionalFormatting sqref="B14">
    <cfRule type="cellIs" dxfId="1230" priority="232" stopIfTrue="1" operator="equal">
      <formula>0</formula>
    </cfRule>
  </conditionalFormatting>
  <conditionalFormatting sqref="Y2:Y3">
    <cfRule type="cellIs" dxfId="1229" priority="241" stopIfTrue="1" operator="equal">
      <formula>0</formula>
    </cfRule>
  </conditionalFormatting>
  <conditionalFormatting sqref="A13:C13 E13:G13 P13:S13 J13:N13 U13">
    <cfRule type="cellIs" dxfId="1228" priority="216" stopIfTrue="1" operator="equal">
      <formula>0</formula>
    </cfRule>
  </conditionalFormatting>
  <conditionalFormatting sqref="U10">
    <cfRule type="cellIs" dxfId="1227" priority="219" stopIfTrue="1" operator="equal">
      <formula>0</formula>
    </cfRule>
  </conditionalFormatting>
  <conditionalFormatting sqref="Q14">
    <cfRule type="cellIs" dxfId="1226" priority="223" stopIfTrue="1" operator="equal">
      <formula>0</formula>
    </cfRule>
  </conditionalFormatting>
  <conditionalFormatting sqref="Y1">
    <cfRule type="cellIs" dxfId="1225" priority="237" stopIfTrue="1" operator="equal">
      <formula>0</formula>
    </cfRule>
  </conditionalFormatting>
  <conditionalFormatting sqref="T15:U15">
    <cfRule type="cellIs" dxfId="1224" priority="240" stopIfTrue="1" operator="equal">
      <formula>0</formula>
    </cfRule>
  </conditionalFormatting>
  <conditionalFormatting sqref="U9">
    <cfRule type="cellIs" dxfId="1223" priority="220" stopIfTrue="1" operator="equal">
      <formula>0</formula>
    </cfRule>
  </conditionalFormatting>
  <conditionalFormatting sqref="P1 A1:K1">
    <cfRule type="cellIs" dxfId="1222" priority="239" stopIfTrue="1" operator="equal">
      <formula>0</formula>
    </cfRule>
  </conditionalFormatting>
  <conditionalFormatting sqref="W1:X1">
    <cfRule type="cellIs" dxfId="1221" priority="238" stopIfTrue="1" operator="equal">
      <formula>0</formula>
    </cfRule>
  </conditionalFormatting>
  <conditionalFormatting sqref="J2">
    <cfRule type="cellIs" dxfId="1220" priority="236" stopIfTrue="1" operator="equal">
      <formula>0</formula>
    </cfRule>
  </conditionalFormatting>
  <conditionalFormatting sqref="J14">
    <cfRule type="cellIs" dxfId="1219" priority="205" stopIfTrue="1" operator="equal">
      <formula>0</formula>
    </cfRule>
  </conditionalFormatting>
  <conditionalFormatting sqref="A12">
    <cfRule type="cellIs" dxfId="1218" priority="235" stopIfTrue="1" operator="equal">
      <formula>0</formula>
    </cfRule>
  </conditionalFormatting>
  <conditionalFormatting sqref="B12">
    <cfRule type="cellIs" dxfId="1217" priority="234" stopIfTrue="1" operator="equal">
      <formula>0</formula>
    </cfRule>
  </conditionalFormatting>
  <conditionalFormatting sqref="A14">
    <cfRule type="cellIs" dxfId="1216" priority="233" stopIfTrue="1" operator="equal">
      <formula>0</formula>
    </cfRule>
  </conditionalFormatting>
  <conditionalFormatting sqref="G12">
    <cfRule type="cellIs" dxfId="1215" priority="231" stopIfTrue="1" operator="equal">
      <formula>0</formula>
    </cfRule>
  </conditionalFormatting>
  <conditionalFormatting sqref="G14">
    <cfRule type="cellIs" dxfId="1214" priority="230" stopIfTrue="1" operator="equal">
      <formula>0</formula>
    </cfRule>
  </conditionalFormatting>
  <conditionalFormatting sqref="H14">
    <cfRule type="cellIs" dxfId="1213" priority="229" stopIfTrue="1" operator="equal">
      <formula>0</formula>
    </cfRule>
  </conditionalFormatting>
  <conditionalFormatting sqref="P12:S12 P14:T15 N15">
    <cfRule type="cellIs" dxfId="1212" priority="228" stopIfTrue="1" operator="equal">
      <formula>0</formula>
    </cfRule>
  </conditionalFormatting>
  <conditionalFormatting sqref="N12">
    <cfRule type="cellIs" dxfId="1211" priority="227" stopIfTrue="1" operator="equal">
      <formula>0</formula>
    </cfRule>
  </conditionalFormatting>
  <conditionalFormatting sqref="N14">
    <cfRule type="cellIs" dxfId="1210" priority="226" stopIfTrue="1" operator="equal">
      <formula>0</formula>
    </cfRule>
  </conditionalFormatting>
  <conditionalFormatting sqref="P15:S15">
    <cfRule type="cellIs" dxfId="1209" priority="225" stopIfTrue="1" operator="equal">
      <formula>0</formula>
    </cfRule>
  </conditionalFormatting>
  <conditionalFormatting sqref="Q12">
    <cfRule type="cellIs" dxfId="1208" priority="224" stopIfTrue="1" operator="equal">
      <formula>0</formula>
    </cfRule>
  </conditionalFormatting>
  <conditionalFormatting sqref="R12">
    <cfRule type="cellIs" dxfId="1207" priority="222" stopIfTrue="1" operator="equal">
      <formula>0</formula>
    </cfRule>
  </conditionalFormatting>
  <conditionalFormatting sqref="R14">
    <cfRule type="cellIs" dxfId="1206" priority="221" stopIfTrue="1" operator="equal">
      <formula>0</formula>
    </cfRule>
  </conditionalFormatting>
  <conditionalFormatting sqref="N65:P65">
    <cfRule type="cellIs" dxfId="1205" priority="218" stopIfTrue="1" operator="equal">
      <formula>0</formula>
    </cfRule>
  </conditionalFormatting>
  <conditionalFormatting sqref="J12">
    <cfRule type="cellIs" dxfId="1204" priority="206" stopIfTrue="1" operator="equal">
      <formula>0</formula>
    </cfRule>
  </conditionalFormatting>
  <conditionalFormatting sqref="S15:U15">
    <cfRule type="cellIs" dxfId="1203" priority="198" stopIfTrue="1" operator="equal">
      <formula>0</formula>
    </cfRule>
  </conditionalFormatting>
  <conditionalFormatting sqref="B13">
    <cfRule type="cellIs" dxfId="1202" priority="214" stopIfTrue="1" operator="equal">
      <formula>0</formula>
    </cfRule>
  </conditionalFormatting>
  <conditionalFormatting sqref="U11">
    <cfRule type="cellIs" dxfId="1201" priority="217" stopIfTrue="1" operator="equal">
      <formula>0</formula>
    </cfRule>
  </conditionalFormatting>
  <conditionalFormatting sqref="G13">
    <cfRule type="cellIs" dxfId="1200" priority="213" stopIfTrue="1" operator="equal">
      <formula>0</formula>
    </cfRule>
  </conditionalFormatting>
  <conditionalFormatting sqref="K12">
    <cfRule type="cellIs" dxfId="1199" priority="204" stopIfTrue="1" operator="equal">
      <formula>0</formula>
    </cfRule>
  </conditionalFormatting>
  <conditionalFormatting sqref="A13">
    <cfRule type="cellIs" dxfId="1198" priority="215" stopIfTrue="1" operator="equal">
      <formula>0</formula>
    </cfRule>
  </conditionalFormatting>
  <conditionalFormatting sqref="P13">
    <cfRule type="cellIs" dxfId="1197" priority="212" stopIfTrue="1" operator="equal">
      <formula>0</formula>
    </cfRule>
  </conditionalFormatting>
  <conditionalFormatting sqref="N13">
    <cfRule type="cellIs" dxfId="1196" priority="211" stopIfTrue="1" operator="equal">
      <formula>0</formula>
    </cfRule>
  </conditionalFormatting>
  <conditionalFormatting sqref="Q13">
    <cfRule type="cellIs" dxfId="1195" priority="210" stopIfTrue="1" operator="equal">
      <formula>0</formula>
    </cfRule>
  </conditionalFormatting>
  <conditionalFormatting sqref="R13">
    <cfRule type="cellIs" dxfId="1194" priority="209" stopIfTrue="1" operator="equal">
      <formula>0</formula>
    </cfRule>
  </conditionalFormatting>
  <conditionalFormatting sqref="D14 D5:D12">
    <cfRule type="cellIs" dxfId="1193" priority="208" stopIfTrue="1" operator="equal">
      <formula>0</formula>
    </cfRule>
  </conditionalFormatting>
  <conditionalFormatting sqref="D13">
    <cfRule type="cellIs" dxfId="1192" priority="207" stopIfTrue="1" operator="equal">
      <formula>0</formula>
    </cfRule>
  </conditionalFormatting>
  <conditionalFormatting sqref="Q12">
    <cfRule type="cellIs" dxfId="1191" priority="202" stopIfTrue="1" operator="equal">
      <formula>0</formula>
    </cfRule>
  </conditionalFormatting>
  <conditionalFormatting sqref="U12">
    <cfRule type="cellIs" dxfId="1190" priority="195" stopIfTrue="1" operator="equal">
      <formula>0</formula>
    </cfRule>
  </conditionalFormatting>
  <conditionalFormatting sqref="T14">
    <cfRule type="cellIs" dxfId="1189" priority="196" stopIfTrue="1" operator="equal">
      <formula>0</formula>
    </cfRule>
  </conditionalFormatting>
  <conditionalFormatting sqref="Q14">
    <cfRule type="cellIs" dxfId="1188" priority="201" stopIfTrue="1" operator="equal">
      <formula>0</formula>
    </cfRule>
  </conditionalFormatting>
  <conditionalFormatting sqref="R12">
    <cfRule type="cellIs" dxfId="1187" priority="200" stopIfTrue="1" operator="equal">
      <formula>0</formula>
    </cfRule>
  </conditionalFormatting>
  <conditionalFormatting sqref="R14">
    <cfRule type="cellIs" dxfId="1186" priority="199" stopIfTrue="1" operator="equal">
      <formula>0</formula>
    </cfRule>
  </conditionalFormatting>
  <conditionalFormatting sqref="P12">
    <cfRule type="cellIs" dxfId="1185" priority="182" stopIfTrue="1" operator="equal">
      <formula>0</formula>
    </cfRule>
  </conditionalFormatting>
  <conditionalFormatting sqref="O5:O12 O14:O15">
    <cfRule type="cellIs" dxfId="1184" priority="186" stopIfTrue="1" operator="equal">
      <formula>0</formula>
    </cfRule>
  </conditionalFormatting>
  <conditionalFormatting sqref="K14">
    <cfRule type="cellIs" dxfId="1183" priority="203" stopIfTrue="1" operator="equal">
      <formula>0</formula>
    </cfRule>
  </conditionalFormatting>
  <conditionalFormatting sqref="U13">
    <cfRule type="cellIs" dxfId="1182" priority="187" stopIfTrue="1" operator="equal">
      <formula>0</formula>
    </cfRule>
  </conditionalFormatting>
  <conditionalFormatting sqref="R13">
    <cfRule type="cellIs" dxfId="1181" priority="189" stopIfTrue="1" operator="equal">
      <formula>0</formula>
    </cfRule>
  </conditionalFormatting>
  <conditionalFormatting sqref="U14">
    <cfRule type="cellIs" dxfId="1180" priority="194" stopIfTrue="1" operator="equal">
      <formula>0</formula>
    </cfRule>
  </conditionalFormatting>
  <conditionalFormatting sqref="K13">
    <cfRule type="cellIs" dxfId="1179" priority="192" stopIfTrue="1" operator="equal">
      <formula>0</formula>
    </cfRule>
  </conditionalFormatting>
  <conditionalFormatting sqref="S13">
    <cfRule type="cellIs" dxfId="1178" priority="191" stopIfTrue="1" operator="equal">
      <formula>0</formula>
    </cfRule>
  </conditionalFormatting>
  <conditionalFormatting sqref="J13">
    <cfRule type="cellIs" dxfId="1177" priority="193" stopIfTrue="1" operator="equal">
      <formula>0</formula>
    </cfRule>
  </conditionalFormatting>
  <conditionalFormatting sqref="Q13">
    <cfRule type="cellIs" dxfId="1176" priority="190" stopIfTrue="1" operator="equal">
      <formula>0</formula>
    </cfRule>
  </conditionalFormatting>
  <conditionalFormatting sqref="H6:H12">
    <cfRule type="cellIs" dxfId="1175" priority="162" stopIfTrue="1" operator="equal">
      <formula>0</formula>
    </cfRule>
  </conditionalFormatting>
  <conditionalFormatting sqref="H13">
    <cfRule type="cellIs" dxfId="1174" priority="161" stopIfTrue="1" operator="equal">
      <formula>0</formula>
    </cfRule>
  </conditionalFormatting>
  <conditionalFormatting sqref="P14">
    <cfRule type="cellIs" dxfId="1173" priority="181" stopIfTrue="1" operator="equal">
      <formula>0</formula>
    </cfRule>
  </conditionalFormatting>
  <conditionalFormatting sqref="O12 O14:O15">
    <cfRule type="cellIs" dxfId="1172" priority="185" stopIfTrue="1" operator="equal">
      <formula>0</formula>
    </cfRule>
  </conditionalFormatting>
  <conditionalFormatting sqref="O13">
    <cfRule type="cellIs" dxfId="1171" priority="184" stopIfTrue="1" operator="equal">
      <formula>0</formula>
    </cfRule>
  </conditionalFormatting>
  <conditionalFormatting sqref="O13">
    <cfRule type="cellIs" dxfId="1170" priority="183" stopIfTrue="1" operator="equal">
      <formula>0</formula>
    </cfRule>
  </conditionalFormatting>
  <conditionalFormatting sqref="T14">
    <cfRule type="cellIs" dxfId="1169" priority="168" stopIfTrue="1" operator="equal">
      <formula>0</formula>
    </cfRule>
  </conditionalFormatting>
  <conditionalFormatting sqref="Q12">
    <cfRule type="cellIs" dxfId="1168" priority="180" stopIfTrue="1" operator="equal">
      <formula>0</formula>
    </cfRule>
  </conditionalFormatting>
  <conditionalFormatting sqref="Q14">
    <cfRule type="cellIs" dxfId="1167" priority="179" stopIfTrue="1" operator="equal">
      <formula>0</formula>
    </cfRule>
  </conditionalFormatting>
  <conditionalFormatting sqref="P13">
    <cfRule type="cellIs" dxfId="1166" priority="177" stopIfTrue="1" operator="equal">
      <formula>0</formula>
    </cfRule>
  </conditionalFormatting>
  <conditionalFormatting sqref="Q13">
    <cfRule type="cellIs" dxfId="1165" priority="176" stopIfTrue="1" operator="equal">
      <formula>0</formula>
    </cfRule>
  </conditionalFormatting>
  <conditionalFormatting sqref="P12">
    <cfRule type="cellIs" dxfId="1164" priority="175" stopIfTrue="1" operator="equal">
      <formula>0</formula>
    </cfRule>
  </conditionalFormatting>
  <conditionalFormatting sqref="P14">
    <cfRule type="cellIs" dxfId="1163" priority="174" stopIfTrue="1" operator="equal">
      <formula>0</formula>
    </cfRule>
  </conditionalFormatting>
  <conditionalFormatting sqref="Q12">
    <cfRule type="cellIs" dxfId="1162" priority="173" stopIfTrue="1" operator="equal">
      <formula>0</formula>
    </cfRule>
  </conditionalFormatting>
  <conditionalFormatting sqref="Q14">
    <cfRule type="cellIs" dxfId="1161" priority="172" stopIfTrue="1" operator="equal">
      <formula>0</formula>
    </cfRule>
  </conditionalFormatting>
  <conditionalFormatting sqref="S12">
    <cfRule type="cellIs" dxfId="1160" priority="171" stopIfTrue="1" operator="equal">
      <formula>0</formula>
    </cfRule>
  </conditionalFormatting>
  <conditionalFormatting sqref="S14">
    <cfRule type="cellIs" dxfId="1159" priority="170" stopIfTrue="1" operator="equal">
      <formula>0</formula>
    </cfRule>
  </conditionalFormatting>
  <conditionalFormatting sqref="R13">
    <cfRule type="cellIs" dxfId="1158" priority="167" stopIfTrue="1" operator="equal">
      <formula>0</formula>
    </cfRule>
  </conditionalFormatting>
  <conditionalFormatting sqref="P13">
    <cfRule type="cellIs" dxfId="1157" priority="166" stopIfTrue="1" operator="equal">
      <formula>0</formula>
    </cfRule>
  </conditionalFormatting>
  <conditionalFormatting sqref="Q13">
    <cfRule type="cellIs" dxfId="1156" priority="165" stopIfTrue="1" operator="equal">
      <formula>0</formula>
    </cfRule>
  </conditionalFormatting>
  <conditionalFormatting sqref="S13">
    <cfRule type="cellIs" dxfId="1155" priority="164" stopIfTrue="1" operator="equal">
      <formula>0</formula>
    </cfRule>
  </conditionalFormatting>
  <conditionalFormatting sqref="X8:Y9">
    <cfRule type="cellIs" dxfId="1154" priority="144" stopIfTrue="1" operator="equal">
      <formula>0</formula>
    </cfRule>
  </conditionalFormatting>
  <conditionalFormatting sqref="W8:W9">
    <cfRule type="cellIs" dxfId="1153" priority="145" stopIfTrue="1" operator="equal">
      <formula>0</formula>
    </cfRule>
  </conditionalFormatting>
  <conditionalFormatting sqref="X6:Y7">
    <cfRule type="cellIs" dxfId="1152" priority="147" stopIfTrue="1" operator="equal">
      <formula>0</formula>
    </cfRule>
  </conditionalFormatting>
  <conditionalFormatting sqref="Z8:AA9">
    <cfRule type="cellIs" dxfId="1151" priority="146" stopIfTrue="1" operator="equal">
      <formula>0</formula>
    </cfRule>
  </conditionalFormatting>
  <conditionalFormatting sqref="Z10:AA10">
    <cfRule type="cellIs" dxfId="1150" priority="143" stopIfTrue="1" operator="equal">
      <formula>0</formula>
    </cfRule>
  </conditionalFormatting>
  <conditionalFormatting sqref="W6:W7">
    <cfRule type="cellIs" dxfId="1149" priority="148" stopIfTrue="1" operator="equal">
      <formula>0</formula>
    </cfRule>
  </conditionalFormatting>
  <conditionalFormatting sqref="N15">
    <cfRule type="cellIs" dxfId="1148" priority="160" stopIfTrue="1" operator="equal">
      <formula>0</formula>
    </cfRule>
  </conditionalFormatting>
  <conditionalFormatting sqref="Z6:AA7">
    <cfRule type="cellIs" dxfId="1147" priority="149" stopIfTrue="1" operator="equal">
      <formula>0</formula>
    </cfRule>
  </conditionalFormatting>
  <conditionalFormatting sqref="Z25:AA26 Z29:AA29 W28">
    <cfRule type="cellIs" dxfId="1146" priority="137" stopIfTrue="1" operator="equal">
      <formula>0</formula>
    </cfRule>
  </conditionalFormatting>
  <conditionalFormatting sqref="W10">
    <cfRule type="cellIs" dxfId="1145" priority="142" stopIfTrue="1" operator="equal">
      <formula>0</formula>
    </cfRule>
  </conditionalFormatting>
  <conditionalFormatting sqref="X10:Y10">
    <cfRule type="cellIs" dxfId="1144" priority="141" stopIfTrue="1" operator="equal">
      <formula>0</formula>
    </cfRule>
  </conditionalFormatting>
  <conditionalFormatting sqref="T25:U29">
    <cfRule type="cellIs" dxfId="1143" priority="138" stopIfTrue="1" operator="equal">
      <formula>0</formula>
    </cfRule>
  </conditionalFormatting>
  <conditionalFormatting sqref="W11:Y11">
    <cfRule type="cellIs" dxfId="1142" priority="139" stopIfTrue="1" operator="equal">
      <formula>0</formula>
    </cfRule>
  </conditionalFormatting>
  <conditionalFormatting sqref="W32">
    <cfRule type="cellIs" dxfId="1141" priority="134" stopIfTrue="1" operator="equal">
      <formula>0</formula>
    </cfRule>
  </conditionalFormatting>
  <conditionalFormatting sqref="N36:P36">
    <cfRule type="cellIs" dxfId="1140" priority="125" stopIfTrue="1" operator="equal">
      <formula>0</formula>
    </cfRule>
  </conditionalFormatting>
  <conditionalFormatting sqref="S22">
    <cfRule type="cellIs" dxfId="1139" priority="122" stopIfTrue="1" operator="equal">
      <formula>0</formula>
    </cfRule>
  </conditionalFormatting>
  <conditionalFormatting sqref="S19">
    <cfRule type="cellIs" dxfId="1138" priority="121" stopIfTrue="1" operator="equal">
      <formula>0</formula>
    </cfRule>
  </conditionalFormatting>
  <conditionalFormatting sqref="S18:T18">
    <cfRule type="cellIs" dxfId="1137" priority="120" stopIfTrue="1" operator="equal">
      <formula>0</formula>
    </cfRule>
  </conditionalFormatting>
  <conditionalFormatting sqref="T18">
    <cfRule type="cellIs" dxfId="1136" priority="118" stopIfTrue="1" operator="equal">
      <formula>0</formula>
    </cfRule>
  </conditionalFormatting>
  <conditionalFormatting sqref="S17">
    <cfRule type="cellIs" dxfId="1135" priority="117" stopIfTrue="1" operator="equal">
      <formula>0</formula>
    </cfRule>
  </conditionalFormatting>
  <conditionalFormatting sqref="U18">
    <cfRule type="cellIs" dxfId="1134" priority="119" stopIfTrue="1" operator="equal">
      <formula>0</formula>
    </cfRule>
  </conditionalFormatting>
  <conditionalFormatting sqref="U17">
    <cfRule type="cellIs" dxfId="1133" priority="116" stopIfTrue="1" operator="equal">
      <formula>0</formula>
    </cfRule>
  </conditionalFormatting>
  <conditionalFormatting sqref="U18">
    <cfRule type="cellIs" dxfId="1132" priority="115" stopIfTrue="1" operator="equal">
      <formula>0</formula>
    </cfRule>
  </conditionalFormatting>
  <conditionalFormatting sqref="T18">
    <cfRule type="cellIs" dxfId="1131" priority="113" stopIfTrue="1" operator="equal">
      <formula>0</formula>
    </cfRule>
  </conditionalFormatting>
  <conditionalFormatting sqref="T17">
    <cfRule type="cellIs" dxfId="1130" priority="114" stopIfTrue="1" operator="equal">
      <formula>0</formula>
    </cfRule>
  </conditionalFormatting>
  <conditionalFormatting sqref="P16">
    <cfRule type="cellIs" dxfId="1129" priority="108" stopIfTrue="1" operator="equal">
      <formula>0</formula>
    </cfRule>
  </conditionalFormatting>
  <conditionalFormatting sqref="P17:R17">
    <cfRule type="cellIs" dxfId="1128" priority="110" stopIfTrue="1" operator="equal">
      <formula>0</formula>
    </cfRule>
  </conditionalFormatting>
  <conditionalFormatting sqref="P18:Q21">
    <cfRule type="cellIs" dxfId="1127" priority="109" stopIfTrue="1" operator="equal">
      <formula>0</formula>
    </cfRule>
  </conditionalFormatting>
  <conditionalFormatting sqref="R18:R21">
    <cfRule type="cellIs" dxfId="1126" priority="106" stopIfTrue="1" operator="equal">
      <formula>0</formula>
    </cfRule>
  </conditionalFormatting>
  <conditionalFormatting sqref="R17">
    <cfRule type="cellIs" dxfId="1125" priority="107" stopIfTrue="1" operator="equal">
      <formula>0</formula>
    </cfRule>
  </conditionalFormatting>
  <conditionalFormatting sqref="Q17">
    <cfRule type="cellIs" dxfId="1124" priority="112" stopIfTrue="1" operator="equal">
      <formula>0</formula>
    </cfRule>
  </conditionalFormatting>
  <conditionalFormatting sqref="Q18:Q21">
    <cfRule type="cellIs" dxfId="1123" priority="111" stopIfTrue="1" operator="equal">
      <formula>0</formula>
    </cfRule>
  </conditionalFormatting>
  <conditionalFormatting sqref="N17">
    <cfRule type="cellIs" dxfId="1122" priority="103" stopIfTrue="1" operator="equal">
      <formula>0</formula>
    </cfRule>
  </conditionalFormatting>
  <conditionalFormatting sqref="M16">
    <cfRule type="cellIs" dxfId="1121" priority="100" stopIfTrue="1" operator="equal">
      <formula>0</formula>
    </cfRule>
  </conditionalFormatting>
  <conditionalFormatting sqref="M17">
    <cfRule type="cellIs" dxfId="1120" priority="101" stopIfTrue="1" operator="equal">
      <formula>0</formula>
    </cfRule>
  </conditionalFormatting>
  <conditionalFormatting sqref="M16:M17 M18:N21">
    <cfRule type="cellIs" dxfId="1119" priority="105" stopIfTrue="1" operator="equal">
      <formula>0</formula>
    </cfRule>
  </conditionalFormatting>
  <conditionalFormatting sqref="M18:O21">
    <cfRule type="cellIs" dxfId="1118" priority="104" stopIfTrue="1" operator="equal">
      <formula>0</formula>
    </cfRule>
  </conditionalFormatting>
  <conditionalFormatting sqref="M17:O17">
    <cfRule type="cellIs" dxfId="1117" priority="102" stopIfTrue="1" operator="equal">
      <formula>0</formula>
    </cfRule>
  </conditionalFormatting>
  <conditionalFormatting sqref="O17">
    <cfRule type="cellIs" dxfId="1116" priority="98" stopIfTrue="1" operator="equal">
      <formula>0</formula>
    </cfRule>
  </conditionalFormatting>
  <conditionalFormatting sqref="O18:O21">
    <cfRule type="cellIs" dxfId="1115" priority="99" stopIfTrue="1" operator="equal">
      <formula>0</formula>
    </cfRule>
  </conditionalFormatting>
  <conditionalFormatting sqref="L18">
    <cfRule type="cellIs" dxfId="1114" priority="94" stopIfTrue="1" operator="equal">
      <formula>0</formula>
    </cfRule>
  </conditionalFormatting>
  <conditionalFormatting sqref="L18">
    <cfRule type="cellIs" dxfId="1113" priority="87" stopIfTrue="1" operator="equal">
      <formula>0</formula>
    </cfRule>
  </conditionalFormatting>
  <conditionalFormatting sqref="L18">
    <cfRule type="cellIs" dxfId="1112" priority="91" stopIfTrue="1" operator="equal">
      <formula>0</formula>
    </cfRule>
  </conditionalFormatting>
  <conditionalFormatting sqref="L18">
    <cfRule type="cellIs" dxfId="1111" priority="86" stopIfTrue="1" operator="equal">
      <formula>0</formula>
    </cfRule>
  </conditionalFormatting>
  <conditionalFormatting sqref="J18:L21">
    <cfRule type="cellIs" dxfId="1110" priority="96" stopIfTrue="1" operator="equal">
      <formula>0</formula>
    </cfRule>
  </conditionalFormatting>
  <conditionalFormatting sqref="L17">
    <cfRule type="cellIs" dxfId="1109" priority="95" stopIfTrue="1" operator="equal">
      <formula>0</formula>
    </cfRule>
  </conditionalFormatting>
  <conditionalFormatting sqref="J16 J17:L21">
    <cfRule type="cellIs" dxfId="1108" priority="97" stopIfTrue="1" operator="equal">
      <formula>0</formula>
    </cfRule>
  </conditionalFormatting>
  <conditionalFormatting sqref="L18:L21">
    <cfRule type="cellIs" dxfId="1107" priority="80" stopIfTrue="1" operator="equal">
      <formula>0</formula>
    </cfRule>
  </conditionalFormatting>
  <conditionalFormatting sqref="L18">
    <cfRule type="cellIs" dxfId="1106" priority="83" stopIfTrue="1" operator="equal">
      <formula>0</formula>
    </cfRule>
  </conditionalFormatting>
  <conditionalFormatting sqref="L18">
    <cfRule type="cellIs" dxfId="1105" priority="90" stopIfTrue="1" operator="equal">
      <formula>0</formula>
    </cfRule>
  </conditionalFormatting>
  <conditionalFormatting sqref="L17">
    <cfRule type="cellIs" dxfId="1104" priority="92" stopIfTrue="1" operator="equal">
      <formula>0</formula>
    </cfRule>
  </conditionalFormatting>
  <conditionalFormatting sqref="K17">
    <cfRule type="cellIs" dxfId="1103" priority="89" stopIfTrue="1" operator="equal">
      <formula>0</formula>
    </cfRule>
  </conditionalFormatting>
  <conditionalFormatting sqref="K17">
    <cfRule type="cellIs" dxfId="1102" priority="93" stopIfTrue="1" operator="equal">
      <formula>0</formula>
    </cfRule>
  </conditionalFormatting>
  <conditionalFormatting sqref="L17">
    <cfRule type="cellIs" dxfId="1101" priority="88" stopIfTrue="1" operator="equal">
      <formula>0</formula>
    </cfRule>
  </conditionalFormatting>
  <conditionalFormatting sqref="L17">
    <cfRule type="cellIs" dxfId="1100" priority="84" stopIfTrue="1" operator="equal">
      <formula>0</formula>
    </cfRule>
  </conditionalFormatting>
  <conditionalFormatting sqref="K18">
    <cfRule type="cellIs" dxfId="1099" priority="81" stopIfTrue="1" operator="equal">
      <formula>0</formula>
    </cfRule>
  </conditionalFormatting>
  <conditionalFormatting sqref="K17">
    <cfRule type="cellIs" dxfId="1098" priority="82" stopIfTrue="1" operator="equal">
      <formula>0</formula>
    </cfRule>
  </conditionalFormatting>
  <conditionalFormatting sqref="K18">
    <cfRule type="cellIs" dxfId="1097" priority="85" stopIfTrue="1" operator="equal">
      <formula>0</formula>
    </cfRule>
  </conditionalFormatting>
  <conditionalFormatting sqref="G16:G19">
    <cfRule type="cellIs" dxfId="1096" priority="79" stopIfTrue="1" operator="equal">
      <formula>0</formula>
    </cfRule>
  </conditionalFormatting>
  <conditionalFormatting sqref="P22:Q22">
    <cfRule type="cellIs" dxfId="1095" priority="77" stopIfTrue="1" operator="equal">
      <formula>0</formula>
    </cfRule>
  </conditionalFormatting>
  <conditionalFormatting sqref="Q22:R22">
    <cfRule type="cellIs" dxfId="1094" priority="76" stopIfTrue="1" operator="equal">
      <formula>0</formula>
    </cfRule>
  </conditionalFormatting>
  <conditionalFormatting sqref="P22:Q22">
    <cfRule type="cellIs" dxfId="1093" priority="78" stopIfTrue="1" operator="equal">
      <formula>0</formula>
    </cfRule>
  </conditionalFormatting>
  <conditionalFormatting sqref="M22">
    <cfRule type="cellIs" dxfId="1092" priority="75" stopIfTrue="1" operator="equal">
      <formula>0</formula>
    </cfRule>
  </conditionalFormatting>
  <conditionalFormatting sqref="N22:O22">
    <cfRule type="cellIs" dxfId="1091" priority="72" stopIfTrue="1" operator="equal">
      <formula>0</formula>
    </cfRule>
  </conditionalFormatting>
  <conditionalFormatting sqref="M22:O22">
    <cfRule type="cellIs" dxfId="1090" priority="73" stopIfTrue="1" operator="equal">
      <formula>0</formula>
    </cfRule>
  </conditionalFormatting>
  <conditionalFormatting sqref="M22:O22">
    <cfRule type="cellIs" dxfId="1089" priority="74" stopIfTrue="1" operator="equal">
      <formula>0</formula>
    </cfRule>
  </conditionalFormatting>
  <conditionalFormatting sqref="L22">
    <cfRule type="cellIs" dxfId="1088" priority="63" stopIfTrue="1" operator="equal">
      <formula>0</formula>
    </cfRule>
  </conditionalFormatting>
  <conditionalFormatting sqref="L22">
    <cfRule type="cellIs" dxfId="1087" priority="64" stopIfTrue="1" operator="equal">
      <formula>0</formula>
    </cfRule>
  </conditionalFormatting>
  <conditionalFormatting sqref="J22">
    <cfRule type="cellIs" dxfId="1086" priority="66" stopIfTrue="1" operator="equal">
      <formula>0</formula>
    </cfRule>
  </conditionalFormatting>
  <conditionalFormatting sqref="L22">
    <cfRule type="cellIs" dxfId="1085" priority="65" stopIfTrue="1" operator="equal">
      <formula>0</formula>
    </cfRule>
  </conditionalFormatting>
  <conditionalFormatting sqref="K22">
    <cfRule type="cellIs" dxfId="1084" priority="62" stopIfTrue="1" operator="equal">
      <formula>0</formula>
    </cfRule>
  </conditionalFormatting>
  <conditionalFormatting sqref="J22:L22">
    <cfRule type="cellIs" dxfId="1083" priority="67" stopIfTrue="1" operator="equal">
      <formula>0</formula>
    </cfRule>
  </conditionalFormatting>
  <conditionalFormatting sqref="J22">
    <cfRule type="cellIs" dxfId="1082" priority="71" stopIfTrue="1" operator="equal">
      <formula>0</formula>
    </cfRule>
  </conditionalFormatting>
  <conditionalFormatting sqref="J22">
    <cfRule type="cellIs" dxfId="1081" priority="70" stopIfTrue="1" operator="equal">
      <formula>0</formula>
    </cfRule>
  </conditionalFormatting>
  <conditionalFormatting sqref="K22">
    <cfRule type="cellIs" dxfId="1080" priority="69" stopIfTrue="1" operator="equal">
      <formula>0</formula>
    </cfRule>
  </conditionalFormatting>
  <conditionalFormatting sqref="J22">
    <cfRule type="cellIs" dxfId="1079" priority="68" stopIfTrue="1" operator="equal">
      <formula>0</formula>
    </cfRule>
  </conditionalFormatting>
  <conditionalFormatting sqref="H16:I16 H17:H19">
    <cfRule type="cellIs" dxfId="1078" priority="61" stopIfTrue="1" operator="equal">
      <formula>0</formula>
    </cfRule>
  </conditionalFormatting>
  <conditionalFormatting sqref="I17">
    <cfRule type="cellIs" dxfId="1077" priority="60" stopIfTrue="1" operator="equal">
      <formula>0</formula>
    </cfRule>
  </conditionalFormatting>
  <conditionalFormatting sqref="I18">
    <cfRule type="cellIs" dxfId="1076" priority="59" stopIfTrue="1" operator="equal">
      <formula>0</formula>
    </cfRule>
  </conditionalFormatting>
  <conditionalFormatting sqref="I19">
    <cfRule type="cellIs" dxfId="1075" priority="58" stopIfTrue="1" operator="equal">
      <formula>0</formula>
    </cfRule>
  </conditionalFormatting>
  <conditionalFormatting sqref="M69:O69 Q69:Q71 N70:O71">
    <cfRule type="cellIs" dxfId="1074" priority="50" stopIfTrue="1" operator="equal">
      <formula>0</formula>
    </cfRule>
  </conditionalFormatting>
  <conditionalFormatting sqref="M29:O30 L25:O25 M26:M27 O26:O27">
    <cfRule type="cellIs" dxfId="1073" priority="49" stopIfTrue="1" operator="equal">
      <formula>0</formula>
    </cfRule>
  </conditionalFormatting>
  <conditionalFormatting sqref="Z11">
    <cfRule type="cellIs" dxfId="1072" priority="52" stopIfTrue="1" operator="equal">
      <formula>0</formula>
    </cfRule>
  </conditionalFormatting>
  <conditionalFormatting sqref="AA11">
    <cfRule type="cellIs" dxfId="1071" priority="51" stopIfTrue="1" operator="equal">
      <formula>0</formula>
    </cfRule>
  </conditionalFormatting>
  <conditionalFormatting sqref="L26:L30">
    <cfRule type="cellIs" dxfId="1070" priority="48" stopIfTrue="1" operator="equal">
      <formula>0</formula>
    </cfRule>
  </conditionalFormatting>
  <conditionalFormatting sqref="N26:N27">
    <cfRule type="cellIs" dxfId="1069" priority="47" stopIfTrue="1" operator="equal">
      <formula>0</formula>
    </cfRule>
  </conditionalFormatting>
  <conditionalFormatting sqref="N28">
    <cfRule type="cellIs" dxfId="1068" priority="45" stopIfTrue="1" operator="equal">
      <formula>0</formula>
    </cfRule>
  </conditionalFormatting>
  <conditionalFormatting sqref="N27">
    <cfRule type="cellIs" dxfId="1067" priority="46" stopIfTrue="1" operator="equal">
      <formula>0</formula>
    </cfRule>
  </conditionalFormatting>
  <conditionalFormatting sqref="N28">
    <cfRule type="cellIs" dxfId="1066" priority="44" stopIfTrue="1" operator="equal">
      <formula>0</formula>
    </cfRule>
  </conditionalFormatting>
  <conditionalFormatting sqref="W34:Z59 W33:Y33">
    <cfRule type="cellIs" dxfId="1065" priority="43" stopIfTrue="1" operator="equal">
      <formula>0</formula>
    </cfRule>
  </conditionalFormatting>
  <conditionalFormatting sqref="AA33">
    <cfRule type="cellIs" dxfId="1064" priority="42" stopIfTrue="1" operator="equal">
      <formula>0</formula>
    </cfRule>
  </conditionalFormatting>
  <conditionalFormatting sqref="AA34:AA59">
    <cfRule type="cellIs" dxfId="1063" priority="41" stopIfTrue="1" operator="equal">
      <formula>0</formula>
    </cfRule>
  </conditionalFormatting>
  <conditionalFormatting sqref="Y63:Y70">
    <cfRule type="cellIs" dxfId="1062" priority="40" stopIfTrue="1" operator="equal">
      <formula>0</formula>
    </cfRule>
  </conditionalFormatting>
  <conditionalFormatting sqref="Z71:AA71">
    <cfRule type="cellIs" dxfId="1061" priority="33" stopIfTrue="1" operator="equal">
      <formula>0</formula>
    </cfRule>
  </conditionalFormatting>
  <conditionalFormatting sqref="W71">
    <cfRule type="cellIs" dxfId="1060" priority="35" stopIfTrue="1" operator="equal">
      <formula>0</formula>
    </cfRule>
  </conditionalFormatting>
  <conditionalFormatting sqref="W61 AA61">
    <cfRule type="cellIs" dxfId="1059" priority="39" stopIfTrue="1" operator="equal">
      <formula>0</formula>
    </cfRule>
  </conditionalFormatting>
  <conditionalFormatting sqref="AA62">
    <cfRule type="cellIs" dxfId="1058" priority="38" stopIfTrue="1" operator="equal">
      <formula>0</formula>
    </cfRule>
  </conditionalFormatting>
  <conditionalFormatting sqref="W62:Y62">
    <cfRule type="cellIs" dxfId="1057" priority="37" stopIfTrue="1" operator="equal">
      <formula>0</formula>
    </cfRule>
  </conditionalFormatting>
  <conditionalFormatting sqref="W71">
    <cfRule type="cellIs" dxfId="1056" priority="34" stopIfTrue="1" operator="equal">
      <formula>0</formula>
    </cfRule>
  </conditionalFormatting>
  <conditionalFormatting sqref="W71">
    <cfRule type="cellIs" dxfId="1055" priority="36" stopIfTrue="1" operator="equal">
      <formula>0</formula>
    </cfRule>
  </conditionalFormatting>
  <conditionalFormatting sqref="AA62">
    <cfRule type="cellIs" dxfId="1054" priority="32" stopIfTrue="1" operator="equal">
      <formula>0</formula>
    </cfRule>
  </conditionalFormatting>
  <conditionalFormatting sqref="AA63:AA70">
    <cfRule type="cellIs" dxfId="1053" priority="31" stopIfTrue="1" operator="equal">
      <formula>0</formula>
    </cfRule>
  </conditionalFormatting>
  <conditionalFormatting sqref="Z33">
    <cfRule type="cellIs" dxfId="1052" priority="25" stopIfTrue="1" operator="equal">
      <formula>0</formula>
    </cfRule>
  </conditionalFormatting>
  <conditionalFormatting sqref="Z15:Z21">
    <cfRule type="cellIs" dxfId="1051" priority="24" stopIfTrue="1" operator="equal">
      <formula>0</formula>
    </cfRule>
  </conditionalFormatting>
  <conditionalFormatting sqref="W22:Y22">
    <cfRule type="cellIs" dxfId="1050" priority="21" stopIfTrue="1" operator="equal">
      <formula>0</formula>
    </cfRule>
  </conditionalFormatting>
  <conditionalFormatting sqref="AA15:AA21">
    <cfRule type="cellIs" dxfId="1049" priority="20" stopIfTrue="1" operator="equal">
      <formula>0</formula>
    </cfRule>
  </conditionalFormatting>
  <conditionalFormatting sqref="T6:T13">
    <cfRule type="cellIs" dxfId="1048" priority="19" stopIfTrue="1" operator="equal">
      <formula>0</formula>
    </cfRule>
  </conditionalFormatting>
  <conditionalFormatting sqref="T13">
    <cfRule type="cellIs" dxfId="1047" priority="15" stopIfTrue="1" operator="equal">
      <formula>0</formula>
    </cfRule>
  </conditionalFormatting>
  <conditionalFormatting sqref="T9">
    <cfRule type="cellIs" dxfId="1046" priority="17" stopIfTrue="1" operator="equal">
      <formula>0</formula>
    </cfRule>
  </conditionalFormatting>
  <conditionalFormatting sqref="T12">
    <cfRule type="cellIs" dxfId="1045" priority="18" stopIfTrue="1" operator="equal">
      <formula>0</formula>
    </cfRule>
  </conditionalFormatting>
  <conditionalFormatting sqref="T11">
    <cfRule type="cellIs" dxfId="1044" priority="16" stopIfTrue="1" operator="equal">
      <formula>0</formula>
    </cfRule>
  </conditionalFormatting>
  <conditionalFormatting sqref="T12">
    <cfRule type="cellIs" dxfId="1043" priority="14" stopIfTrue="1" operator="equal">
      <formula>0</formula>
    </cfRule>
  </conditionalFormatting>
  <conditionalFormatting sqref="T13">
    <cfRule type="cellIs" dxfId="1042" priority="13" stopIfTrue="1" operator="equal">
      <formula>0</formula>
    </cfRule>
  </conditionalFormatting>
  <conditionalFormatting sqref="T13">
    <cfRule type="cellIs" dxfId="1041" priority="10" stopIfTrue="1" operator="equal">
      <formula>0</formula>
    </cfRule>
  </conditionalFormatting>
  <conditionalFormatting sqref="T12">
    <cfRule type="cellIs" dxfId="1040" priority="11" stopIfTrue="1" operator="equal">
      <formula>0</formula>
    </cfRule>
  </conditionalFormatting>
  <conditionalFormatting sqref="T10">
    <cfRule type="cellIs" dxfId="1039" priority="12" stopIfTrue="1" operator="equal">
      <formula>0</formula>
    </cfRule>
  </conditionalFormatting>
  <conditionalFormatting sqref="AA22">
    <cfRule type="cellIs" dxfId="1038" priority="9" stopIfTrue="1" operator="equal">
      <formula>0</formula>
    </cfRule>
  </conditionalFormatting>
  <conditionalFormatting sqref="Z22">
    <cfRule type="cellIs" dxfId="1037" priority="8" stopIfTrue="1" operator="equal">
      <formula>0</formula>
    </cfRule>
  </conditionalFormatting>
  <conditionalFormatting sqref="A20:F21">
    <cfRule type="cellIs" dxfId="1036" priority="7" stopIfTrue="1" operator="equal">
      <formula>0</formula>
    </cfRule>
  </conditionalFormatting>
  <conditionalFormatting sqref="G20:G21">
    <cfRule type="cellIs" dxfId="1035" priority="6" stopIfTrue="1" operator="equal">
      <formula>0</formula>
    </cfRule>
  </conditionalFormatting>
  <conditionalFormatting sqref="H20:H21">
    <cfRule type="cellIs" dxfId="1034" priority="5" stopIfTrue="1" operator="equal">
      <formula>0</formula>
    </cfRule>
  </conditionalFormatting>
  <conditionalFormatting sqref="I20:I21">
    <cfRule type="cellIs" dxfId="1033" priority="4" stopIfTrue="1" operator="equal">
      <formula>0</formula>
    </cfRule>
  </conditionalFormatting>
  <conditionalFormatting sqref="A22:F22">
    <cfRule type="cellIs" dxfId="1032" priority="3" stopIfTrue="1" operator="equal">
      <formula>0</formula>
    </cfRule>
  </conditionalFormatting>
  <conditionalFormatting sqref="G22 I22">
    <cfRule type="cellIs" dxfId="1031" priority="2" stopIfTrue="1" operator="equal">
      <formula>0</formula>
    </cfRule>
  </conditionalFormatting>
  <conditionalFormatting sqref="H22">
    <cfRule type="cellIs" dxfId="1030" priority="1" stopIfTrue="1" operator="equal">
      <formula>0</formula>
    </cfRule>
  </conditionalFormatting>
  <dataValidations count="39">
    <dataValidation allowBlank="1" showInputMessage="1" showErrorMessage="1" prompt="Update the number of total pages." sqref="A72:AA72" xr:uid="{00000000-0002-0000-0E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E00-000001000000}"/>
    <dataValidation allowBlank="1" showInputMessage="1" showErrorMessage="1" prompt="Enter the number of ramps triggered by the water main relay." sqref="S19:U19" xr:uid="{00000000-0002-0000-0E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E00-000003000000}"/>
    <dataValidation allowBlank="1" showInputMessage="1" showErrorMessage="1" prompt="Enter linear feet of pipe by size." sqref="A4:B4" xr:uid="{00000000-0002-0000-0E00-000004000000}"/>
    <dataValidation allowBlank="1" showInputMessage="1" showErrorMessage="1" prompt="Enter linear feet of pipe by size in City Streets._x000a_" sqref="C4:F4" xr:uid="{00000000-0002-0000-0E00-000005000000}"/>
    <dataValidation allowBlank="1" showInputMessage="1" showErrorMessage="1" prompt="Enter linear feet of pipe by size in State Routes._x000a_" sqref="G4:I4" xr:uid="{00000000-0002-0000-0E00-000006000000}"/>
    <dataValidation allowBlank="1" showInputMessage="1" showErrorMessage="1" prompt="Excavation factors are in the Water Main Standard Details handbook. See excavation pay limit dimensions table on page 6, column titled &quot;CU YDS PER LIN FT&quot;." sqref="D5 H5" xr:uid="{00000000-0002-0000-0E00-000007000000}"/>
    <dataValidation allowBlank="1" showInputMessage="1" showErrorMessage="1" prompt="Enter linear feet of pipe by size in City Streets, including within intersections. _x000a_NOTE: don't include pipe outside of cartway." sqref="J4:L4" xr:uid="{00000000-0002-0000-0E00-000008000000}"/>
    <dataValidation allowBlank="1" showInputMessage="1" showErrorMessage="1" prompt="Enter linear feet of pipe by size in State Routes, including within intersections._x000a_NOTE: don't include pipe outside of cartway." sqref="M4:O4" xr:uid="{00000000-0002-0000-0E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E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E00-00000B000000}"/>
    <dataValidation allowBlank="1" showInputMessage="1" showErrorMessage="1" prompt="Enter linear feet of pipe by size in City Streets, EXCLUDING within intersections. _x000a_" sqref="P4:R4" xr:uid="{00000000-0002-0000-0E00-00000C000000}"/>
    <dataValidation allowBlank="1" showInputMessage="1" showErrorMessage="1" prompt="Enter linear feet of pipe by size in State Routes, EXCLUDING within intersections. " sqref="S4:U4" xr:uid="{00000000-0002-0000-0E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E00-00000E000000}"/>
    <dataValidation allowBlank="1" showInputMessage="1" showErrorMessage="1" prompt="Factor = [Trench Width (ft) + 2 (ft)] / 9. _x000a_NOTE: base and paving cutbacks on State Routes are 12&quot; to each side of the trench, 2 feet total in equation. " sqref="T5" xr:uid="{00000000-0002-0000-0E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E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E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E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E00-000013000000}"/>
    <dataValidation allowBlank="1" showInputMessage="1" showErrorMessage="1" prompt="Enter the number of valves by size." sqref="L24:O24" xr:uid="{00000000-0002-0000-0E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E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E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E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E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E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E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E00-00001B000000}"/>
    <dataValidation allowBlank="1" showInputMessage="1" showErrorMessage="1" prompt="For City Streets, multiply S.Y. by 0.1 to convert to TON._x000a_For State Routes, multiply S.Y. by 0.15 to convert to TON." sqref="AA5" xr:uid="{00000000-0002-0000-0E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E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E00-00001E000000}"/>
    <dataValidation allowBlank="1" showInputMessage="1" showErrorMessage="1" prompt="Enter number of services with the noted side of block, and with the same distance from curb to house wall." sqref="W62" xr:uid="{00000000-0002-0000-0E00-00001F000000}"/>
    <dataValidation allowBlank="1" showInputMessage="1" showErrorMessage="1" prompt="Length of service replacement = distance of house from curb + 5 feet." sqref="Y62:Z62" xr:uid="{00000000-0002-0000-0E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E00-000021000000}"/>
    <dataValidation allowBlank="1" showInputMessage="1" showErrorMessage="1" prompt="Enter number of services by size along the same side of street and with the same distance from water main to curb." sqref="X33" xr:uid="{00000000-0002-0000-0E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E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E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E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E00-000026000000}"/>
  </dataValidations>
  <pageMargins left="0.7" right="0.7" top="0.75" bottom="0.75" header="0.3" footer="0.3"/>
  <pageSetup paperSize="17" scale="64" fitToWidth="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57031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425781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415"/>
      <c r="D19" s="375">
        <v>1</v>
      </c>
      <c r="E19" s="651">
        <f>C19*D19</f>
        <v>0</v>
      </c>
      <c r="F19" s="652"/>
      <c r="G19" s="373"/>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413"/>
      <c r="D20" s="140">
        <v>3</v>
      </c>
      <c r="E20" s="520">
        <f t="shared" ref="E20:E21" si="9">C20*D20</f>
        <v>0</v>
      </c>
      <c r="F20" s="521"/>
      <c r="G20" s="377"/>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150</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1029" priority="246" stopIfTrue="1" operator="equal">
      <formula>0</formula>
    </cfRule>
  </conditionalFormatting>
  <conditionalFormatting sqref="M64 N66:V66 N67:O68 Q67:V68 S69:V71">
    <cfRule type="cellIs" dxfId="1028" priority="245" stopIfTrue="1" operator="equal">
      <formula>0</formula>
    </cfRule>
  </conditionalFormatting>
  <conditionalFormatting sqref="Q65:V65">
    <cfRule type="cellIs" dxfId="1027" priority="244" stopIfTrue="1" operator="equal">
      <formula>0</formula>
    </cfRule>
  </conditionalFormatting>
  <conditionalFormatting sqref="W2:X3">
    <cfRule type="cellIs" dxfId="1026" priority="243" stopIfTrue="1" operator="equal">
      <formula>0</formula>
    </cfRule>
  </conditionalFormatting>
  <conditionalFormatting sqref="Z2">
    <cfRule type="cellIs" dxfId="1025" priority="242" stopIfTrue="1" operator="equal">
      <formula>0</formula>
    </cfRule>
  </conditionalFormatting>
  <conditionalFormatting sqref="B14">
    <cfRule type="cellIs" dxfId="1024" priority="232" stopIfTrue="1" operator="equal">
      <formula>0</formula>
    </cfRule>
  </conditionalFormatting>
  <conditionalFormatting sqref="Y2:Y3">
    <cfRule type="cellIs" dxfId="1023" priority="241" stopIfTrue="1" operator="equal">
      <formula>0</formula>
    </cfRule>
  </conditionalFormatting>
  <conditionalFormatting sqref="A13:C13 E13:G13 P13:S13 J13:N13 U13">
    <cfRule type="cellIs" dxfId="1022" priority="216" stopIfTrue="1" operator="equal">
      <formula>0</formula>
    </cfRule>
  </conditionalFormatting>
  <conditionalFormatting sqref="U10">
    <cfRule type="cellIs" dxfId="1021" priority="219" stopIfTrue="1" operator="equal">
      <formula>0</formula>
    </cfRule>
  </conditionalFormatting>
  <conditionalFormatting sqref="Q14">
    <cfRule type="cellIs" dxfId="1020" priority="223" stopIfTrue="1" operator="equal">
      <formula>0</formula>
    </cfRule>
  </conditionalFormatting>
  <conditionalFormatting sqref="Y1">
    <cfRule type="cellIs" dxfId="1019" priority="237" stopIfTrue="1" operator="equal">
      <formula>0</formula>
    </cfRule>
  </conditionalFormatting>
  <conditionalFormatting sqref="T15:U15">
    <cfRule type="cellIs" dxfId="1018" priority="240" stopIfTrue="1" operator="equal">
      <formula>0</formula>
    </cfRule>
  </conditionalFormatting>
  <conditionalFormatting sqref="U9">
    <cfRule type="cellIs" dxfId="1017" priority="220" stopIfTrue="1" operator="equal">
      <formula>0</formula>
    </cfRule>
  </conditionalFormatting>
  <conditionalFormatting sqref="P1 A1:K1">
    <cfRule type="cellIs" dxfId="1016" priority="239" stopIfTrue="1" operator="equal">
      <formula>0</formula>
    </cfRule>
  </conditionalFormatting>
  <conditionalFormatting sqref="W1:X1">
    <cfRule type="cellIs" dxfId="1015" priority="238" stopIfTrue="1" operator="equal">
      <formula>0</formula>
    </cfRule>
  </conditionalFormatting>
  <conditionalFormatting sqref="J2">
    <cfRule type="cellIs" dxfId="1014" priority="236" stopIfTrue="1" operator="equal">
      <formula>0</formula>
    </cfRule>
  </conditionalFormatting>
  <conditionalFormatting sqref="J14">
    <cfRule type="cellIs" dxfId="1013" priority="205" stopIfTrue="1" operator="equal">
      <formula>0</formula>
    </cfRule>
  </conditionalFormatting>
  <conditionalFormatting sqref="A12">
    <cfRule type="cellIs" dxfId="1012" priority="235" stopIfTrue="1" operator="equal">
      <formula>0</formula>
    </cfRule>
  </conditionalFormatting>
  <conditionalFormatting sqref="B12">
    <cfRule type="cellIs" dxfId="1011" priority="234" stopIfTrue="1" operator="equal">
      <formula>0</formula>
    </cfRule>
  </conditionalFormatting>
  <conditionalFormatting sqref="A14">
    <cfRule type="cellIs" dxfId="1010" priority="233" stopIfTrue="1" operator="equal">
      <formula>0</formula>
    </cfRule>
  </conditionalFormatting>
  <conditionalFormatting sqref="G12">
    <cfRule type="cellIs" dxfId="1009" priority="231" stopIfTrue="1" operator="equal">
      <formula>0</formula>
    </cfRule>
  </conditionalFormatting>
  <conditionalFormatting sqref="G14">
    <cfRule type="cellIs" dxfId="1008" priority="230" stopIfTrue="1" operator="equal">
      <formula>0</formula>
    </cfRule>
  </conditionalFormatting>
  <conditionalFormatting sqref="H14">
    <cfRule type="cellIs" dxfId="1007" priority="229" stopIfTrue="1" operator="equal">
      <formula>0</formula>
    </cfRule>
  </conditionalFormatting>
  <conditionalFormatting sqref="P12:S12 P14:T15 N15">
    <cfRule type="cellIs" dxfId="1006" priority="228" stopIfTrue="1" operator="equal">
      <formula>0</formula>
    </cfRule>
  </conditionalFormatting>
  <conditionalFormatting sqref="N12">
    <cfRule type="cellIs" dxfId="1005" priority="227" stopIfTrue="1" operator="equal">
      <formula>0</formula>
    </cfRule>
  </conditionalFormatting>
  <conditionalFormatting sqref="N14">
    <cfRule type="cellIs" dxfId="1004" priority="226" stopIfTrue="1" operator="equal">
      <formula>0</formula>
    </cfRule>
  </conditionalFormatting>
  <conditionalFormatting sqref="P15:S15">
    <cfRule type="cellIs" dxfId="1003" priority="225" stopIfTrue="1" operator="equal">
      <formula>0</formula>
    </cfRule>
  </conditionalFormatting>
  <conditionalFormatting sqref="Q12">
    <cfRule type="cellIs" dxfId="1002" priority="224" stopIfTrue="1" operator="equal">
      <formula>0</formula>
    </cfRule>
  </conditionalFormatting>
  <conditionalFormatting sqref="R12">
    <cfRule type="cellIs" dxfId="1001" priority="222" stopIfTrue="1" operator="equal">
      <formula>0</formula>
    </cfRule>
  </conditionalFormatting>
  <conditionalFormatting sqref="R14">
    <cfRule type="cellIs" dxfId="1000" priority="221" stopIfTrue="1" operator="equal">
      <formula>0</formula>
    </cfRule>
  </conditionalFormatting>
  <conditionalFormatting sqref="N65:P65">
    <cfRule type="cellIs" dxfId="999" priority="218" stopIfTrue="1" operator="equal">
      <formula>0</formula>
    </cfRule>
  </conditionalFormatting>
  <conditionalFormatting sqref="J12">
    <cfRule type="cellIs" dxfId="998" priority="206" stopIfTrue="1" operator="equal">
      <formula>0</formula>
    </cfRule>
  </conditionalFormatting>
  <conditionalFormatting sqref="S15:U15">
    <cfRule type="cellIs" dxfId="997" priority="198" stopIfTrue="1" operator="equal">
      <formula>0</formula>
    </cfRule>
  </conditionalFormatting>
  <conditionalFormatting sqref="B13">
    <cfRule type="cellIs" dxfId="996" priority="214" stopIfTrue="1" operator="equal">
      <formula>0</formula>
    </cfRule>
  </conditionalFormatting>
  <conditionalFormatting sqref="U11">
    <cfRule type="cellIs" dxfId="995" priority="217" stopIfTrue="1" operator="equal">
      <formula>0</formula>
    </cfRule>
  </conditionalFormatting>
  <conditionalFormatting sqref="G13">
    <cfRule type="cellIs" dxfId="994" priority="213" stopIfTrue="1" operator="equal">
      <formula>0</formula>
    </cfRule>
  </conditionalFormatting>
  <conditionalFormatting sqref="K12">
    <cfRule type="cellIs" dxfId="993" priority="204" stopIfTrue="1" operator="equal">
      <formula>0</formula>
    </cfRule>
  </conditionalFormatting>
  <conditionalFormatting sqref="A13">
    <cfRule type="cellIs" dxfId="992" priority="215" stopIfTrue="1" operator="equal">
      <formula>0</formula>
    </cfRule>
  </conditionalFormatting>
  <conditionalFormatting sqref="P13">
    <cfRule type="cellIs" dxfId="991" priority="212" stopIfTrue="1" operator="equal">
      <formula>0</formula>
    </cfRule>
  </conditionalFormatting>
  <conditionalFormatting sqref="N13">
    <cfRule type="cellIs" dxfId="990" priority="211" stopIfTrue="1" operator="equal">
      <formula>0</formula>
    </cfRule>
  </conditionalFormatting>
  <conditionalFormatting sqref="Q13">
    <cfRule type="cellIs" dxfId="989" priority="210" stopIfTrue="1" operator="equal">
      <formula>0</formula>
    </cfRule>
  </conditionalFormatting>
  <conditionalFormatting sqref="R13">
    <cfRule type="cellIs" dxfId="988" priority="209" stopIfTrue="1" operator="equal">
      <formula>0</formula>
    </cfRule>
  </conditionalFormatting>
  <conditionalFormatting sqref="D14 D5:D12">
    <cfRule type="cellIs" dxfId="987" priority="208" stopIfTrue="1" operator="equal">
      <formula>0</formula>
    </cfRule>
  </conditionalFormatting>
  <conditionalFormatting sqref="D13">
    <cfRule type="cellIs" dxfId="986" priority="207" stopIfTrue="1" operator="equal">
      <formula>0</formula>
    </cfRule>
  </conditionalFormatting>
  <conditionalFormatting sqref="Q12">
    <cfRule type="cellIs" dxfId="985" priority="202" stopIfTrue="1" operator="equal">
      <formula>0</formula>
    </cfRule>
  </conditionalFormatting>
  <conditionalFormatting sqref="U12">
    <cfRule type="cellIs" dxfId="984" priority="195" stopIfTrue="1" operator="equal">
      <formula>0</formula>
    </cfRule>
  </conditionalFormatting>
  <conditionalFormatting sqref="T14">
    <cfRule type="cellIs" dxfId="983" priority="196" stopIfTrue="1" operator="equal">
      <formula>0</formula>
    </cfRule>
  </conditionalFormatting>
  <conditionalFormatting sqref="Q14">
    <cfRule type="cellIs" dxfId="982" priority="201" stopIfTrue="1" operator="equal">
      <formula>0</formula>
    </cfRule>
  </conditionalFormatting>
  <conditionalFormatting sqref="R12">
    <cfRule type="cellIs" dxfId="981" priority="200" stopIfTrue="1" operator="equal">
      <formula>0</formula>
    </cfRule>
  </conditionalFormatting>
  <conditionalFormatting sqref="R14">
    <cfRule type="cellIs" dxfId="980" priority="199" stopIfTrue="1" operator="equal">
      <formula>0</formula>
    </cfRule>
  </conditionalFormatting>
  <conditionalFormatting sqref="P12">
    <cfRule type="cellIs" dxfId="979" priority="182" stopIfTrue="1" operator="equal">
      <formula>0</formula>
    </cfRule>
  </conditionalFormatting>
  <conditionalFormatting sqref="O5:O12 O14:O15">
    <cfRule type="cellIs" dxfId="978" priority="186" stopIfTrue="1" operator="equal">
      <formula>0</formula>
    </cfRule>
  </conditionalFormatting>
  <conditionalFormatting sqref="K14">
    <cfRule type="cellIs" dxfId="977" priority="203" stopIfTrue="1" operator="equal">
      <formula>0</formula>
    </cfRule>
  </conditionalFormatting>
  <conditionalFormatting sqref="U13">
    <cfRule type="cellIs" dxfId="976" priority="187" stopIfTrue="1" operator="equal">
      <formula>0</formula>
    </cfRule>
  </conditionalFormatting>
  <conditionalFormatting sqref="R13">
    <cfRule type="cellIs" dxfId="975" priority="189" stopIfTrue="1" operator="equal">
      <formula>0</formula>
    </cfRule>
  </conditionalFormatting>
  <conditionalFormatting sqref="U14">
    <cfRule type="cellIs" dxfId="974" priority="194" stopIfTrue="1" operator="equal">
      <formula>0</formula>
    </cfRule>
  </conditionalFormatting>
  <conditionalFormatting sqref="K13">
    <cfRule type="cellIs" dxfId="973" priority="192" stopIfTrue="1" operator="equal">
      <formula>0</formula>
    </cfRule>
  </conditionalFormatting>
  <conditionalFormatting sqref="S13">
    <cfRule type="cellIs" dxfId="972" priority="191" stopIfTrue="1" operator="equal">
      <formula>0</formula>
    </cfRule>
  </conditionalFormatting>
  <conditionalFormatting sqref="J13">
    <cfRule type="cellIs" dxfId="971" priority="193" stopIfTrue="1" operator="equal">
      <formula>0</formula>
    </cfRule>
  </conditionalFormatting>
  <conditionalFormatting sqref="Q13">
    <cfRule type="cellIs" dxfId="970" priority="190" stopIfTrue="1" operator="equal">
      <formula>0</formula>
    </cfRule>
  </conditionalFormatting>
  <conditionalFormatting sqref="H6:H12">
    <cfRule type="cellIs" dxfId="969" priority="162" stopIfTrue="1" operator="equal">
      <formula>0</formula>
    </cfRule>
  </conditionalFormatting>
  <conditionalFormatting sqref="H13">
    <cfRule type="cellIs" dxfId="968" priority="161" stopIfTrue="1" operator="equal">
      <formula>0</formula>
    </cfRule>
  </conditionalFormatting>
  <conditionalFormatting sqref="P14">
    <cfRule type="cellIs" dxfId="967" priority="181" stopIfTrue="1" operator="equal">
      <formula>0</formula>
    </cfRule>
  </conditionalFormatting>
  <conditionalFormatting sqref="O12 O14:O15">
    <cfRule type="cellIs" dxfId="966" priority="185" stopIfTrue="1" operator="equal">
      <formula>0</formula>
    </cfRule>
  </conditionalFormatting>
  <conditionalFormatting sqref="O13">
    <cfRule type="cellIs" dxfId="965" priority="184" stopIfTrue="1" operator="equal">
      <formula>0</formula>
    </cfRule>
  </conditionalFormatting>
  <conditionalFormatting sqref="O13">
    <cfRule type="cellIs" dxfId="964" priority="183" stopIfTrue="1" operator="equal">
      <formula>0</formula>
    </cfRule>
  </conditionalFormatting>
  <conditionalFormatting sqref="T14">
    <cfRule type="cellIs" dxfId="963" priority="168" stopIfTrue="1" operator="equal">
      <formula>0</formula>
    </cfRule>
  </conditionalFormatting>
  <conditionalFormatting sqref="Q12">
    <cfRule type="cellIs" dxfId="962" priority="180" stopIfTrue="1" operator="equal">
      <formula>0</formula>
    </cfRule>
  </conditionalFormatting>
  <conditionalFormatting sqref="Q14">
    <cfRule type="cellIs" dxfId="961" priority="179" stopIfTrue="1" operator="equal">
      <formula>0</formula>
    </cfRule>
  </conditionalFormatting>
  <conditionalFormatting sqref="P13">
    <cfRule type="cellIs" dxfId="960" priority="177" stopIfTrue="1" operator="equal">
      <formula>0</formula>
    </cfRule>
  </conditionalFormatting>
  <conditionalFormatting sqref="Q13">
    <cfRule type="cellIs" dxfId="959" priority="176" stopIfTrue="1" operator="equal">
      <formula>0</formula>
    </cfRule>
  </conditionalFormatting>
  <conditionalFormatting sqref="P12">
    <cfRule type="cellIs" dxfId="958" priority="175" stopIfTrue="1" operator="equal">
      <formula>0</formula>
    </cfRule>
  </conditionalFormatting>
  <conditionalFormatting sqref="P14">
    <cfRule type="cellIs" dxfId="957" priority="174" stopIfTrue="1" operator="equal">
      <formula>0</formula>
    </cfRule>
  </conditionalFormatting>
  <conditionalFormatting sqref="Q12">
    <cfRule type="cellIs" dxfId="956" priority="173" stopIfTrue="1" operator="equal">
      <formula>0</formula>
    </cfRule>
  </conditionalFormatting>
  <conditionalFormatting sqref="Q14">
    <cfRule type="cellIs" dxfId="955" priority="172" stopIfTrue="1" operator="equal">
      <formula>0</formula>
    </cfRule>
  </conditionalFormatting>
  <conditionalFormatting sqref="S12">
    <cfRule type="cellIs" dxfId="954" priority="171" stopIfTrue="1" operator="equal">
      <formula>0</formula>
    </cfRule>
  </conditionalFormatting>
  <conditionalFormatting sqref="S14">
    <cfRule type="cellIs" dxfId="953" priority="170" stopIfTrue="1" operator="equal">
      <formula>0</formula>
    </cfRule>
  </conditionalFormatting>
  <conditionalFormatting sqref="R13">
    <cfRule type="cellIs" dxfId="952" priority="167" stopIfTrue="1" operator="equal">
      <formula>0</formula>
    </cfRule>
  </conditionalFormatting>
  <conditionalFormatting sqref="P13">
    <cfRule type="cellIs" dxfId="951" priority="166" stopIfTrue="1" operator="equal">
      <formula>0</formula>
    </cfRule>
  </conditionalFormatting>
  <conditionalFormatting sqref="Q13">
    <cfRule type="cellIs" dxfId="950" priority="165" stopIfTrue="1" operator="equal">
      <formula>0</formula>
    </cfRule>
  </conditionalFormatting>
  <conditionalFormatting sqref="S13">
    <cfRule type="cellIs" dxfId="949" priority="164" stopIfTrue="1" operator="equal">
      <formula>0</formula>
    </cfRule>
  </conditionalFormatting>
  <conditionalFormatting sqref="X8:Y9">
    <cfRule type="cellIs" dxfId="948" priority="144" stopIfTrue="1" operator="equal">
      <formula>0</formula>
    </cfRule>
  </conditionalFormatting>
  <conditionalFormatting sqref="W8:W9">
    <cfRule type="cellIs" dxfId="947" priority="145" stopIfTrue="1" operator="equal">
      <formula>0</formula>
    </cfRule>
  </conditionalFormatting>
  <conditionalFormatting sqref="X6:Y7">
    <cfRule type="cellIs" dxfId="946" priority="147" stopIfTrue="1" operator="equal">
      <formula>0</formula>
    </cfRule>
  </conditionalFormatting>
  <conditionalFormatting sqref="Z8:AA9">
    <cfRule type="cellIs" dxfId="945" priority="146" stopIfTrue="1" operator="equal">
      <formula>0</formula>
    </cfRule>
  </conditionalFormatting>
  <conditionalFormatting sqref="Z10:AA10">
    <cfRule type="cellIs" dxfId="944" priority="143" stopIfTrue="1" operator="equal">
      <formula>0</formula>
    </cfRule>
  </conditionalFormatting>
  <conditionalFormatting sqref="W6:W7">
    <cfRule type="cellIs" dxfId="943" priority="148" stopIfTrue="1" operator="equal">
      <formula>0</formula>
    </cfRule>
  </conditionalFormatting>
  <conditionalFormatting sqref="N15">
    <cfRule type="cellIs" dxfId="942" priority="160" stopIfTrue="1" operator="equal">
      <formula>0</formula>
    </cfRule>
  </conditionalFormatting>
  <conditionalFormatting sqref="Z6:AA7">
    <cfRule type="cellIs" dxfId="941" priority="149" stopIfTrue="1" operator="equal">
      <formula>0</formula>
    </cfRule>
  </conditionalFormatting>
  <conditionalFormatting sqref="Z25:AA26 Z29:AA29 W28">
    <cfRule type="cellIs" dxfId="940" priority="137" stopIfTrue="1" operator="equal">
      <formula>0</formula>
    </cfRule>
  </conditionalFormatting>
  <conditionalFormatting sqref="W10">
    <cfRule type="cellIs" dxfId="939" priority="142" stopIfTrue="1" operator="equal">
      <formula>0</formula>
    </cfRule>
  </conditionalFormatting>
  <conditionalFormatting sqref="X10:Y10">
    <cfRule type="cellIs" dxfId="938" priority="141" stopIfTrue="1" operator="equal">
      <formula>0</formula>
    </cfRule>
  </conditionalFormatting>
  <conditionalFormatting sqref="T25:U29">
    <cfRule type="cellIs" dxfId="937" priority="138" stopIfTrue="1" operator="equal">
      <formula>0</formula>
    </cfRule>
  </conditionalFormatting>
  <conditionalFormatting sqref="W11:Y11">
    <cfRule type="cellIs" dxfId="936" priority="139" stopIfTrue="1" operator="equal">
      <formula>0</formula>
    </cfRule>
  </conditionalFormatting>
  <conditionalFormatting sqref="W32">
    <cfRule type="cellIs" dxfId="935" priority="134" stopIfTrue="1" operator="equal">
      <formula>0</formula>
    </cfRule>
  </conditionalFormatting>
  <conditionalFormatting sqref="N36:P36">
    <cfRule type="cellIs" dxfId="934" priority="125" stopIfTrue="1" operator="equal">
      <formula>0</formula>
    </cfRule>
  </conditionalFormatting>
  <conditionalFormatting sqref="S22">
    <cfRule type="cellIs" dxfId="933" priority="122" stopIfTrue="1" operator="equal">
      <formula>0</formula>
    </cfRule>
  </conditionalFormatting>
  <conditionalFormatting sqref="S19">
    <cfRule type="cellIs" dxfId="932" priority="121" stopIfTrue="1" operator="equal">
      <formula>0</formula>
    </cfRule>
  </conditionalFormatting>
  <conditionalFormatting sqref="S18:T18">
    <cfRule type="cellIs" dxfId="931" priority="120" stopIfTrue="1" operator="equal">
      <formula>0</formula>
    </cfRule>
  </conditionalFormatting>
  <conditionalFormatting sqref="T18">
    <cfRule type="cellIs" dxfId="930" priority="118" stopIfTrue="1" operator="equal">
      <formula>0</formula>
    </cfRule>
  </conditionalFormatting>
  <conditionalFormatting sqref="S17">
    <cfRule type="cellIs" dxfId="929" priority="117" stopIfTrue="1" operator="equal">
      <formula>0</formula>
    </cfRule>
  </conditionalFormatting>
  <conditionalFormatting sqref="U18">
    <cfRule type="cellIs" dxfId="928" priority="119" stopIfTrue="1" operator="equal">
      <formula>0</formula>
    </cfRule>
  </conditionalFormatting>
  <conditionalFormatting sqref="U17">
    <cfRule type="cellIs" dxfId="927" priority="116" stopIfTrue="1" operator="equal">
      <formula>0</formula>
    </cfRule>
  </conditionalFormatting>
  <conditionalFormatting sqref="U18">
    <cfRule type="cellIs" dxfId="926" priority="115" stopIfTrue="1" operator="equal">
      <formula>0</formula>
    </cfRule>
  </conditionalFormatting>
  <conditionalFormatting sqref="T18">
    <cfRule type="cellIs" dxfId="925" priority="113" stopIfTrue="1" operator="equal">
      <formula>0</formula>
    </cfRule>
  </conditionalFormatting>
  <conditionalFormatting sqref="T17">
    <cfRule type="cellIs" dxfId="924" priority="114" stopIfTrue="1" operator="equal">
      <formula>0</formula>
    </cfRule>
  </conditionalFormatting>
  <conditionalFormatting sqref="P16">
    <cfRule type="cellIs" dxfId="923" priority="108" stopIfTrue="1" operator="equal">
      <formula>0</formula>
    </cfRule>
  </conditionalFormatting>
  <conditionalFormatting sqref="P17:R17">
    <cfRule type="cellIs" dxfId="922" priority="110" stopIfTrue="1" operator="equal">
      <formula>0</formula>
    </cfRule>
  </conditionalFormatting>
  <conditionalFormatting sqref="P18:Q21">
    <cfRule type="cellIs" dxfId="921" priority="109" stopIfTrue="1" operator="equal">
      <formula>0</formula>
    </cfRule>
  </conditionalFormatting>
  <conditionalFormatting sqref="R18:R21">
    <cfRule type="cellIs" dxfId="920" priority="106" stopIfTrue="1" operator="equal">
      <formula>0</formula>
    </cfRule>
  </conditionalFormatting>
  <conditionalFormatting sqref="R17">
    <cfRule type="cellIs" dxfId="919" priority="107" stopIfTrue="1" operator="equal">
      <formula>0</formula>
    </cfRule>
  </conditionalFormatting>
  <conditionalFormatting sqref="Q17">
    <cfRule type="cellIs" dxfId="918" priority="112" stopIfTrue="1" operator="equal">
      <formula>0</formula>
    </cfRule>
  </conditionalFormatting>
  <conditionalFormatting sqref="Q18:Q21">
    <cfRule type="cellIs" dxfId="917" priority="111" stopIfTrue="1" operator="equal">
      <formula>0</formula>
    </cfRule>
  </conditionalFormatting>
  <conditionalFormatting sqref="N17">
    <cfRule type="cellIs" dxfId="916" priority="103" stopIfTrue="1" operator="equal">
      <formula>0</formula>
    </cfRule>
  </conditionalFormatting>
  <conditionalFormatting sqref="M16">
    <cfRule type="cellIs" dxfId="915" priority="100" stopIfTrue="1" operator="equal">
      <formula>0</formula>
    </cfRule>
  </conditionalFormatting>
  <conditionalFormatting sqref="M17">
    <cfRule type="cellIs" dxfId="914" priority="101" stopIfTrue="1" operator="equal">
      <formula>0</formula>
    </cfRule>
  </conditionalFormatting>
  <conditionalFormatting sqref="M16:M17 M18:N21">
    <cfRule type="cellIs" dxfId="913" priority="105" stopIfTrue="1" operator="equal">
      <formula>0</formula>
    </cfRule>
  </conditionalFormatting>
  <conditionalFormatting sqref="M18:O21">
    <cfRule type="cellIs" dxfId="912" priority="104" stopIfTrue="1" operator="equal">
      <formula>0</formula>
    </cfRule>
  </conditionalFormatting>
  <conditionalFormatting sqref="M17:O17">
    <cfRule type="cellIs" dxfId="911" priority="102" stopIfTrue="1" operator="equal">
      <formula>0</formula>
    </cfRule>
  </conditionalFormatting>
  <conditionalFormatting sqref="O17">
    <cfRule type="cellIs" dxfId="910" priority="98" stopIfTrue="1" operator="equal">
      <formula>0</formula>
    </cfRule>
  </conditionalFormatting>
  <conditionalFormatting sqref="O18:O21">
    <cfRule type="cellIs" dxfId="909" priority="99" stopIfTrue="1" operator="equal">
      <formula>0</formula>
    </cfRule>
  </conditionalFormatting>
  <conditionalFormatting sqref="L18">
    <cfRule type="cellIs" dxfId="908" priority="94" stopIfTrue="1" operator="equal">
      <formula>0</formula>
    </cfRule>
  </conditionalFormatting>
  <conditionalFormatting sqref="L18">
    <cfRule type="cellIs" dxfId="907" priority="87" stopIfTrue="1" operator="equal">
      <formula>0</formula>
    </cfRule>
  </conditionalFormatting>
  <conditionalFormatting sqref="L18">
    <cfRule type="cellIs" dxfId="906" priority="91" stopIfTrue="1" operator="equal">
      <formula>0</formula>
    </cfRule>
  </conditionalFormatting>
  <conditionalFormatting sqref="L18">
    <cfRule type="cellIs" dxfId="905" priority="86" stopIfTrue="1" operator="equal">
      <formula>0</formula>
    </cfRule>
  </conditionalFormatting>
  <conditionalFormatting sqref="J18:L21">
    <cfRule type="cellIs" dxfId="904" priority="96" stopIfTrue="1" operator="equal">
      <formula>0</formula>
    </cfRule>
  </conditionalFormatting>
  <conditionalFormatting sqref="L17">
    <cfRule type="cellIs" dxfId="903" priority="95" stopIfTrue="1" operator="equal">
      <formula>0</formula>
    </cfRule>
  </conditionalFormatting>
  <conditionalFormatting sqref="J16 J17:L21">
    <cfRule type="cellIs" dxfId="902" priority="97" stopIfTrue="1" operator="equal">
      <formula>0</formula>
    </cfRule>
  </conditionalFormatting>
  <conditionalFormatting sqref="L18:L21">
    <cfRule type="cellIs" dxfId="901" priority="80" stopIfTrue="1" operator="equal">
      <formula>0</formula>
    </cfRule>
  </conditionalFormatting>
  <conditionalFormatting sqref="L18">
    <cfRule type="cellIs" dxfId="900" priority="83" stopIfTrue="1" operator="equal">
      <formula>0</formula>
    </cfRule>
  </conditionalFormatting>
  <conditionalFormatting sqref="L18">
    <cfRule type="cellIs" dxfId="899" priority="90" stopIfTrue="1" operator="equal">
      <formula>0</formula>
    </cfRule>
  </conditionalFormatting>
  <conditionalFormatting sqref="L17">
    <cfRule type="cellIs" dxfId="898" priority="92" stopIfTrue="1" operator="equal">
      <formula>0</formula>
    </cfRule>
  </conditionalFormatting>
  <conditionalFormatting sqref="K17">
    <cfRule type="cellIs" dxfId="897" priority="89" stopIfTrue="1" operator="equal">
      <formula>0</formula>
    </cfRule>
  </conditionalFormatting>
  <conditionalFormatting sqref="K17">
    <cfRule type="cellIs" dxfId="896" priority="93" stopIfTrue="1" operator="equal">
      <formula>0</formula>
    </cfRule>
  </conditionalFormatting>
  <conditionalFormatting sqref="L17">
    <cfRule type="cellIs" dxfId="895" priority="88" stopIfTrue="1" operator="equal">
      <formula>0</formula>
    </cfRule>
  </conditionalFormatting>
  <conditionalFormatting sqref="L17">
    <cfRule type="cellIs" dxfId="894" priority="84" stopIfTrue="1" operator="equal">
      <formula>0</formula>
    </cfRule>
  </conditionalFormatting>
  <conditionalFormatting sqref="K18">
    <cfRule type="cellIs" dxfId="893" priority="81" stopIfTrue="1" operator="equal">
      <formula>0</formula>
    </cfRule>
  </conditionalFormatting>
  <conditionalFormatting sqref="K17">
    <cfRule type="cellIs" dxfId="892" priority="82" stopIfTrue="1" operator="equal">
      <formula>0</formula>
    </cfRule>
  </conditionalFormatting>
  <conditionalFormatting sqref="K18">
    <cfRule type="cellIs" dxfId="891" priority="85" stopIfTrue="1" operator="equal">
      <formula>0</formula>
    </cfRule>
  </conditionalFormatting>
  <conditionalFormatting sqref="G16:G19">
    <cfRule type="cellIs" dxfId="890" priority="79" stopIfTrue="1" operator="equal">
      <formula>0</formula>
    </cfRule>
  </conditionalFormatting>
  <conditionalFormatting sqref="P22:Q22">
    <cfRule type="cellIs" dxfId="889" priority="77" stopIfTrue="1" operator="equal">
      <formula>0</formula>
    </cfRule>
  </conditionalFormatting>
  <conditionalFormatting sqref="Q22:R22">
    <cfRule type="cellIs" dxfId="888" priority="76" stopIfTrue="1" operator="equal">
      <formula>0</formula>
    </cfRule>
  </conditionalFormatting>
  <conditionalFormatting sqref="P22:Q22">
    <cfRule type="cellIs" dxfId="887" priority="78" stopIfTrue="1" operator="equal">
      <formula>0</formula>
    </cfRule>
  </conditionalFormatting>
  <conditionalFormatting sqref="M22">
    <cfRule type="cellIs" dxfId="886" priority="75" stopIfTrue="1" operator="equal">
      <formula>0</formula>
    </cfRule>
  </conditionalFormatting>
  <conditionalFormatting sqref="N22:O22">
    <cfRule type="cellIs" dxfId="885" priority="72" stopIfTrue="1" operator="equal">
      <formula>0</formula>
    </cfRule>
  </conditionalFormatting>
  <conditionalFormatting sqref="M22:O22">
    <cfRule type="cellIs" dxfId="884" priority="73" stopIfTrue="1" operator="equal">
      <formula>0</formula>
    </cfRule>
  </conditionalFormatting>
  <conditionalFormatting sqref="M22:O22">
    <cfRule type="cellIs" dxfId="883" priority="74" stopIfTrue="1" operator="equal">
      <formula>0</formula>
    </cfRule>
  </conditionalFormatting>
  <conditionalFormatting sqref="L22">
    <cfRule type="cellIs" dxfId="882" priority="63" stopIfTrue="1" operator="equal">
      <formula>0</formula>
    </cfRule>
  </conditionalFormatting>
  <conditionalFormatting sqref="L22">
    <cfRule type="cellIs" dxfId="881" priority="64" stopIfTrue="1" operator="equal">
      <formula>0</formula>
    </cfRule>
  </conditionalFormatting>
  <conditionalFormatting sqref="J22">
    <cfRule type="cellIs" dxfId="880" priority="66" stopIfTrue="1" operator="equal">
      <formula>0</formula>
    </cfRule>
  </conditionalFormatting>
  <conditionalFormatting sqref="L22">
    <cfRule type="cellIs" dxfId="879" priority="65" stopIfTrue="1" operator="equal">
      <formula>0</formula>
    </cfRule>
  </conditionalFormatting>
  <conditionalFormatting sqref="K22">
    <cfRule type="cellIs" dxfId="878" priority="62" stopIfTrue="1" operator="equal">
      <formula>0</formula>
    </cfRule>
  </conditionalFormatting>
  <conditionalFormatting sqref="J22:L22">
    <cfRule type="cellIs" dxfId="877" priority="67" stopIfTrue="1" operator="equal">
      <formula>0</formula>
    </cfRule>
  </conditionalFormatting>
  <conditionalFormatting sqref="J22">
    <cfRule type="cellIs" dxfId="876" priority="71" stopIfTrue="1" operator="equal">
      <formula>0</formula>
    </cfRule>
  </conditionalFormatting>
  <conditionalFormatting sqref="J22">
    <cfRule type="cellIs" dxfId="875" priority="70" stopIfTrue="1" operator="equal">
      <formula>0</formula>
    </cfRule>
  </conditionalFormatting>
  <conditionalFormatting sqref="K22">
    <cfRule type="cellIs" dxfId="874" priority="69" stopIfTrue="1" operator="equal">
      <formula>0</formula>
    </cfRule>
  </conditionalFormatting>
  <conditionalFormatting sqref="J22">
    <cfRule type="cellIs" dxfId="873" priority="68" stopIfTrue="1" operator="equal">
      <formula>0</formula>
    </cfRule>
  </conditionalFormatting>
  <conditionalFormatting sqref="H16:I16 H17:H19">
    <cfRule type="cellIs" dxfId="872" priority="61" stopIfTrue="1" operator="equal">
      <formula>0</formula>
    </cfRule>
  </conditionalFormatting>
  <conditionalFormatting sqref="I17">
    <cfRule type="cellIs" dxfId="871" priority="60" stopIfTrue="1" operator="equal">
      <formula>0</formula>
    </cfRule>
  </conditionalFormatting>
  <conditionalFormatting sqref="I18">
    <cfRule type="cellIs" dxfId="870" priority="59" stopIfTrue="1" operator="equal">
      <formula>0</formula>
    </cfRule>
  </conditionalFormatting>
  <conditionalFormatting sqref="I19">
    <cfRule type="cellIs" dxfId="869" priority="58" stopIfTrue="1" operator="equal">
      <formula>0</formula>
    </cfRule>
  </conditionalFormatting>
  <conditionalFormatting sqref="M69:O69 Q69:Q71 N70:O71">
    <cfRule type="cellIs" dxfId="868" priority="50" stopIfTrue="1" operator="equal">
      <formula>0</formula>
    </cfRule>
  </conditionalFormatting>
  <conditionalFormatting sqref="M29:O30 L25:O25 M26:M27 O26:O27">
    <cfRule type="cellIs" dxfId="867" priority="49" stopIfTrue="1" operator="equal">
      <formula>0</formula>
    </cfRule>
  </conditionalFormatting>
  <conditionalFormatting sqref="Z11">
    <cfRule type="cellIs" dxfId="866" priority="52" stopIfTrue="1" operator="equal">
      <formula>0</formula>
    </cfRule>
  </conditionalFormatting>
  <conditionalFormatting sqref="AA11">
    <cfRule type="cellIs" dxfId="865" priority="51" stopIfTrue="1" operator="equal">
      <formula>0</formula>
    </cfRule>
  </conditionalFormatting>
  <conditionalFormatting sqref="L26:L30">
    <cfRule type="cellIs" dxfId="864" priority="48" stopIfTrue="1" operator="equal">
      <formula>0</formula>
    </cfRule>
  </conditionalFormatting>
  <conditionalFormatting sqref="N26:N27">
    <cfRule type="cellIs" dxfId="863" priority="47" stopIfTrue="1" operator="equal">
      <formula>0</formula>
    </cfRule>
  </conditionalFormatting>
  <conditionalFormatting sqref="N28">
    <cfRule type="cellIs" dxfId="862" priority="45" stopIfTrue="1" operator="equal">
      <formula>0</formula>
    </cfRule>
  </conditionalFormatting>
  <conditionalFormatting sqref="N27">
    <cfRule type="cellIs" dxfId="861" priority="46" stopIfTrue="1" operator="equal">
      <formula>0</formula>
    </cfRule>
  </conditionalFormatting>
  <conditionalFormatting sqref="N28">
    <cfRule type="cellIs" dxfId="860" priority="44" stopIfTrue="1" operator="equal">
      <formula>0</formula>
    </cfRule>
  </conditionalFormatting>
  <conditionalFormatting sqref="W34:Z59 W33:Y33">
    <cfRule type="cellIs" dxfId="859" priority="43" stopIfTrue="1" operator="equal">
      <formula>0</formula>
    </cfRule>
  </conditionalFormatting>
  <conditionalFormatting sqref="AA33">
    <cfRule type="cellIs" dxfId="858" priority="42" stopIfTrue="1" operator="equal">
      <formula>0</formula>
    </cfRule>
  </conditionalFormatting>
  <conditionalFormatting sqref="AA34:AA59">
    <cfRule type="cellIs" dxfId="857" priority="41" stopIfTrue="1" operator="equal">
      <formula>0</formula>
    </cfRule>
  </conditionalFormatting>
  <conditionalFormatting sqref="Y63:Y70">
    <cfRule type="cellIs" dxfId="856" priority="40" stopIfTrue="1" operator="equal">
      <formula>0</formula>
    </cfRule>
  </conditionalFormatting>
  <conditionalFormatting sqref="Z71:AA71">
    <cfRule type="cellIs" dxfId="855" priority="33" stopIfTrue="1" operator="equal">
      <formula>0</formula>
    </cfRule>
  </conditionalFormatting>
  <conditionalFormatting sqref="W71">
    <cfRule type="cellIs" dxfId="854" priority="35" stopIfTrue="1" operator="equal">
      <formula>0</formula>
    </cfRule>
  </conditionalFormatting>
  <conditionalFormatting sqref="W61 AA61">
    <cfRule type="cellIs" dxfId="853" priority="39" stopIfTrue="1" operator="equal">
      <formula>0</formula>
    </cfRule>
  </conditionalFormatting>
  <conditionalFormatting sqref="AA62">
    <cfRule type="cellIs" dxfId="852" priority="38" stopIfTrue="1" operator="equal">
      <formula>0</formula>
    </cfRule>
  </conditionalFormatting>
  <conditionalFormatting sqref="W62:Y62">
    <cfRule type="cellIs" dxfId="851" priority="37" stopIfTrue="1" operator="equal">
      <formula>0</formula>
    </cfRule>
  </conditionalFormatting>
  <conditionalFormatting sqref="W71">
    <cfRule type="cellIs" dxfId="850" priority="34" stopIfTrue="1" operator="equal">
      <formula>0</formula>
    </cfRule>
  </conditionalFormatting>
  <conditionalFormatting sqref="W71">
    <cfRule type="cellIs" dxfId="849" priority="36" stopIfTrue="1" operator="equal">
      <formula>0</formula>
    </cfRule>
  </conditionalFormatting>
  <conditionalFormatting sqref="AA62">
    <cfRule type="cellIs" dxfId="848" priority="32" stopIfTrue="1" operator="equal">
      <formula>0</formula>
    </cfRule>
  </conditionalFormatting>
  <conditionalFormatting sqref="AA63:AA70">
    <cfRule type="cellIs" dxfId="847" priority="31" stopIfTrue="1" operator="equal">
      <formula>0</formula>
    </cfRule>
  </conditionalFormatting>
  <conditionalFormatting sqref="Z33">
    <cfRule type="cellIs" dxfId="846" priority="25" stopIfTrue="1" operator="equal">
      <formula>0</formula>
    </cfRule>
  </conditionalFormatting>
  <conditionalFormatting sqref="Z15:Z21">
    <cfRule type="cellIs" dxfId="845" priority="24" stopIfTrue="1" operator="equal">
      <formula>0</formula>
    </cfRule>
  </conditionalFormatting>
  <conditionalFormatting sqref="W22:Y22">
    <cfRule type="cellIs" dxfId="844" priority="21" stopIfTrue="1" operator="equal">
      <formula>0</formula>
    </cfRule>
  </conditionalFormatting>
  <conditionalFormatting sqref="AA15:AA21">
    <cfRule type="cellIs" dxfId="843" priority="20" stopIfTrue="1" operator="equal">
      <formula>0</formula>
    </cfRule>
  </conditionalFormatting>
  <conditionalFormatting sqref="T6:T13">
    <cfRule type="cellIs" dxfId="842" priority="19" stopIfTrue="1" operator="equal">
      <formula>0</formula>
    </cfRule>
  </conditionalFormatting>
  <conditionalFormatting sqref="T13">
    <cfRule type="cellIs" dxfId="841" priority="15" stopIfTrue="1" operator="equal">
      <formula>0</formula>
    </cfRule>
  </conditionalFormatting>
  <conditionalFormatting sqref="T9">
    <cfRule type="cellIs" dxfId="840" priority="17" stopIfTrue="1" operator="equal">
      <formula>0</formula>
    </cfRule>
  </conditionalFormatting>
  <conditionalFormatting sqref="T12">
    <cfRule type="cellIs" dxfId="839" priority="18" stopIfTrue="1" operator="equal">
      <formula>0</formula>
    </cfRule>
  </conditionalFormatting>
  <conditionalFormatting sqref="T11">
    <cfRule type="cellIs" dxfId="838" priority="16" stopIfTrue="1" operator="equal">
      <formula>0</formula>
    </cfRule>
  </conditionalFormatting>
  <conditionalFormatting sqref="T12">
    <cfRule type="cellIs" dxfId="837" priority="14" stopIfTrue="1" operator="equal">
      <formula>0</formula>
    </cfRule>
  </conditionalFormatting>
  <conditionalFormatting sqref="T13">
    <cfRule type="cellIs" dxfId="836" priority="13" stopIfTrue="1" operator="equal">
      <formula>0</formula>
    </cfRule>
  </conditionalFormatting>
  <conditionalFormatting sqref="T13">
    <cfRule type="cellIs" dxfId="835" priority="10" stopIfTrue="1" operator="equal">
      <formula>0</formula>
    </cfRule>
  </conditionalFormatting>
  <conditionalFormatting sqref="T12">
    <cfRule type="cellIs" dxfId="834" priority="11" stopIfTrue="1" operator="equal">
      <formula>0</formula>
    </cfRule>
  </conditionalFormatting>
  <conditionalFormatting sqref="T10">
    <cfRule type="cellIs" dxfId="833" priority="12" stopIfTrue="1" operator="equal">
      <formula>0</formula>
    </cfRule>
  </conditionalFormatting>
  <conditionalFormatting sqref="AA22">
    <cfRule type="cellIs" dxfId="832" priority="9" stopIfTrue="1" operator="equal">
      <formula>0</formula>
    </cfRule>
  </conditionalFormatting>
  <conditionalFormatting sqref="Z22">
    <cfRule type="cellIs" dxfId="831" priority="8" stopIfTrue="1" operator="equal">
      <formula>0</formula>
    </cfRule>
  </conditionalFormatting>
  <conditionalFormatting sqref="A20:F21">
    <cfRule type="cellIs" dxfId="830" priority="7" stopIfTrue="1" operator="equal">
      <formula>0</formula>
    </cfRule>
  </conditionalFormatting>
  <conditionalFormatting sqref="G20:G21">
    <cfRule type="cellIs" dxfId="829" priority="6" stopIfTrue="1" operator="equal">
      <formula>0</formula>
    </cfRule>
  </conditionalFormatting>
  <conditionalFormatting sqref="H20:H21">
    <cfRule type="cellIs" dxfId="828" priority="5" stopIfTrue="1" operator="equal">
      <formula>0</formula>
    </cfRule>
  </conditionalFormatting>
  <conditionalFormatting sqref="I20:I21">
    <cfRule type="cellIs" dxfId="827" priority="4" stopIfTrue="1" operator="equal">
      <formula>0</formula>
    </cfRule>
  </conditionalFormatting>
  <conditionalFormatting sqref="A22:F22">
    <cfRule type="cellIs" dxfId="826" priority="3" stopIfTrue="1" operator="equal">
      <formula>0</formula>
    </cfRule>
  </conditionalFormatting>
  <conditionalFormatting sqref="G22 I22">
    <cfRule type="cellIs" dxfId="825" priority="2" stopIfTrue="1" operator="equal">
      <formula>0</formula>
    </cfRule>
  </conditionalFormatting>
  <conditionalFormatting sqref="H22">
    <cfRule type="cellIs" dxfId="824"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F00-000000000000}"/>
    <dataValidation allowBlank="1" showInputMessage="1" showErrorMessage="1" prompt="Length of service replacement = distance of house from curb + 5 feet." sqref="Y62:Z62" xr:uid="{00000000-0002-0000-0F00-000001000000}"/>
    <dataValidation allowBlank="1" showInputMessage="1" showErrorMessage="1" prompt="Enter number of services with the noted side of block, and with the same distance from curb to house wall." sqref="W62" xr:uid="{00000000-0002-0000-0F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F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F00-000004000000}"/>
    <dataValidation allowBlank="1" showInputMessage="1" showErrorMessage="1" prompt="For City Streets, multiply S.Y. by 0.1 to convert to TON._x000a_For State Routes, multiply S.Y. by 0.15 to convert to TON." sqref="AA5" xr:uid="{00000000-0002-0000-0F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F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F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F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F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F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F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F00-00000C000000}"/>
    <dataValidation allowBlank="1" showInputMessage="1" showErrorMessage="1" prompt="Enter the number of valves by size." sqref="L24:O24" xr:uid="{00000000-0002-0000-0F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F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F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F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F00-000011000000}"/>
    <dataValidation allowBlank="1" showInputMessage="1" showErrorMessage="1" prompt="Factor = [Trench Width (ft) + 2 (ft)] / 9. _x000a_NOTE: base and paving cutbacks on State Routes are 12&quot; to each side of the trench, 2 feet total in equation. " sqref="T5" xr:uid="{00000000-0002-0000-0F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F00-000013000000}"/>
    <dataValidation allowBlank="1" showInputMessage="1" showErrorMessage="1" prompt="Enter linear feet of pipe by size in State Routes, EXCLUDING within intersections. " sqref="S4:U4" xr:uid="{00000000-0002-0000-0F00-000014000000}"/>
    <dataValidation allowBlank="1" showInputMessage="1" showErrorMessage="1" prompt="Enter linear feet of pipe by size in City Streets, EXCLUDING within intersections. _x000a_" sqref="P4:R4" xr:uid="{00000000-0002-0000-0F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F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F00-000017000000}"/>
    <dataValidation allowBlank="1" showInputMessage="1" showErrorMessage="1" prompt="Enter linear feet of pipe by size in State Routes, including within intersections._x000a_NOTE: don't include pipe outside of cartway." sqref="M4:O4" xr:uid="{00000000-0002-0000-0F00-000018000000}"/>
    <dataValidation allowBlank="1" showInputMessage="1" showErrorMessage="1" prompt="Enter linear feet of pipe by size in City Streets, including within intersections. _x000a_NOTE: don't include pipe outside of cartway." sqref="J4:L4" xr:uid="{00000000-0002-0000-0F00-000019000000}"/>
    <dataValidation allowBlank="1" showInputMessage="1" showErrorMessage="1" prompt="Excavation factors are in the Water Main Standard Details handbook. See excavation pay limit dimensions table on page 6, column titled &quot;CU YDS PER LIN FT&quot;." sqref="D5 H5" xr:uid="{00000000-0002-0000-0F00-00001A000000}"/>
    <dataValidation allowBlank="1" showInputMessage="1" showErrorMessage="1" prompt="Enter linear feet of pipe by size in State Routes._x000a_" sqref="G4:I4" xr:uid="{00000000-0002-0000-0F00-00001B000000}"/>
    <dataValidation allowBlank="1" showInputMessage="1" showErrorMessage="1" prompt="Enter linear feet of pipe by size in City Streets._x000a_" sqref="C4:F4" xr:uid="{00000000-0002-0000-0F00-00001C000000}"/>
    <dataValidation allowBlank="1" showInputMessage="1" showErrorMessage="1" prompt="Enter linear feet of pipe by size." sqref="A4:B4" xr:uid="{00000000-0002-0000-0F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F00-00001E000000}"/>
    <dataValidation allowBlank="1" showInputMessage="1" showErrorMessage="1" prompt="Enter the number of ramps triggered by the water main relay." sqref="S19:U19" xr:uid="{00000000-0002-0000-0F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0F00-000020000000}"/>
    <dataValidation allowBlank="1" showInputMessage="1" showErrorMessage="1" prompt="Update the number of total pages." sqref="A72:AA72" xr:uid="{00000000-0002-0000-0F00-000021000000}"/>
    <dataValidation allowBlank="1" showInputMessage="1" showErrorMessage="1" prompt="Enter number of services by size along the same side of street and with the same distance from water main to curb." sqref="X33" xr:uid="{00000000-0002-0000-0F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F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F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F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F00-000026000000}"/>
  </dataValidations>
  <pageMargins left="0.7" right="0.7" top="0.75" bottom="0.75" header="0.3" footer="0.3"/>
  <pageSetup paperSize="17" scale="64" fitToWidth="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425781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373"/>
      <c r="D19" s="375">
        <v>1</v>
      </c>
      <c r="E19" s="520">
        <f>C19*D19</f>
        <v>0</v>
      </c>
      <c r="F19" s="521"/>
      <c r="G19" s="373"/>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74"/>
      <c r="D20" s="140">
        <v>3</v>
      </c>
      <c r="E20" s="641">
        <f t="shared" ref="E20:E21" si="9">C20*D20</f>
        <v>0</v>
      </c>
      <c r="F20" s="642"/>
      <c r="G20" s="377"/>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151</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823" priority="246" stopIfTrue="1" operator="equal">
      <formula>0</formula>
    </cfRule>
  </conditionalFormatting>
  <conditionalFormatting sqref="M64 N66:V66 N67:O68 Q67:V68 S69:V71">
    <cfRule type="cellIs" dxfId="822" priority="245" stopIfTrue="1" operator="equal">
      <formula>0</formula>
    </cfRule>
  </conditionalFormatting>
  <conditionalFormatting sqref="Q65:V65">
    <cfRule type="cellIs" dxfId="821" priority="244" stopIfTrue="1" operator="equal">
      <formula>0</formula>
    </cfRule>
  </conditionalFormatting>
  <conditionalFormatting sqref="W2:X3">
    <cfRule type="cellIs" dxfId="820" priority="243" stopIfTrue="1" operator="equal">
      <formula>0</formula>
    </cfRule>
  </conditionalFormatting>
  <conditionalFormatting sqref="Z2">
    <cfRule type="cellIs" dxfId="819" priority="242" stopIfTrue="1" operator="equal">
      <formula>0</formula>
    </cfRule>
  </conditionalFormatting>
  <conditionalFormatting sqref="B14">
    <cfRule type="cellIs" dxfId="818" priority="232" stopIfTrue="1" operator="equal">
      <formula>0</formula>
    </cfRule>
  </conditionalFormatting>
  <conditionalFormatting sqref="Y2:Y3">
    <cfRule type="cellIs" dxfId="817" priority="241" stopIfTrue="1" operator="equal">
      <formula>0</formula>
    </cfRule>
  </conditionalFormatting>
  <conditionalFormatting sqref="A13:C13 E13:G13 P13:S13 J13:N13 U13">
    <cfRule type="cellIs" dxfId="816" priority="216" stopIfTrue="1" operator="equal">
      <formula>0</formula>
    </cfRule>
  </conditionalFormatting>
  <conditionalFormatting sqref="U10">
    <cfRule type="cellIs" dxfId="815" priority="219" stopIfTrue="1" operator="equal">
      <formula>0</formula>
    </cfRule>
  </conditionalFormatting>
  <conditionalFormatting sqref="Q14">
    <cfRule type="cellIs" dxfId="814" priority="223" stopIfTrue="1" operator="equal">
      <formula>0</formula>
    </cfRule>
  </conditionalFormatting>
  <conditionalFormatting sqref="Y1">
    <cfRule type="cellIs" dxfId="813" priority="237" stopIfTrue="1" operator="equal">
      <formula>0</formula>
    </cfRule>
  </conditionalFormatting>
  <conditionalFormatting sqref="T15:U15">
    <cfRule type="cellIs" dxfId="812" priority="240" stopIfTrue="1" operator="equal">
      <formula>0</formula>
    </cfRule>
  </conditionalFormatting>
  <conditionalFormatting sqref="U9">
    <cfRule type="cellIs" dxfId="811" priority="220" stopIfTrue="1" operator="equal">
      <formula>0</formula>
    </cfRule>
  </conditionalFormatting>
  <conditionalFormatting sqref="P1 A1:K1">
    <cfRule type="cellIs" dxfId="810" priority="239" stopIfTrue="1" operator="equal">
      <formula>0</formula>
    </cfRule>
  </conditionalFormatting>
  <conditionalFormatting sqref="W1:X1">
    <cfRule type="cellIs" dxfId="809" priority="238" stopIfTrue="1" operator="equal">
      <formula>0</formula>
    </cfRule>
  </conditionalFormatting>
  <conditionalFormatting sqref="J2">
    <cfRule type="cellIs" dxfId="808" priority="236" stopIfTrue="1" operator="equal">
      <formula>0</formula>
    </cfRule>
  </conditionalFormatting>
  <conditionalFormatting sqref="J14">
    <cfRule type="cellIs" dxfId="807" priority="205" stopIfTrue="1" operator="equal">
      <formula>0</formula>
    </cfRule>
  </conditionalFormatting>
  <conditionalFormatting sqref="A12">
    <cfRule type="cellIs" dxfId="806" priority="235" stopIfTrue="1" operator="equal">
      <formula>0</formula>
    </cfRule>
  </conditionalFormatting>
  <conditionalFormatting sqref="B12">
    <cfRule type="cellIs" dxfId="805" priority="234" stopIfTrue="1" operator="equal">
      <formula>0</formula>
    </cfRule>
  </conditionalFormatting>
  <conditionalFormatting sqref="A14">
    <cfRule type="cellIs" dxfId="804" priority="233" stopIfTrue="1" operator="equal">
      <formula>0</formula>
    </cfRule>
  </conditionalFormatting>
  <conditionalFormatting sqref="G12">
    <cfRule type="cellIs" dxfId="803" priority="231" stopIfTrue="1" operator="equal">
      <formula>0</formula>
    </cfRule>
  </conditionalFormatting>
  <conditionalFormatting sqref="G14">
    <cfRule type="cellIs" dxfId="802" priority="230" stopIfTrue="1" operator="equal">
      <formula>0</formula>
    </cfRule>
  </conditionalFormatting>
  <conditionalFormatting sqref="H14">
    <cfRule type="cellIs" dxfId="801" priority="229" stopIfTrue="1" operator="equal">
      <formula>0</formula>
    </cfRule>
  </conditionalFormatting>
  <conditionalFormatting sqref="P12:S12 P14:T15 N15">
    <cfRule type="cellIs" dxfId="800" priority="228" stopIfTrue="1" operator="equal">
      <formula>0</formula>
    </cfRule>
  </conditionalFormatting>
  <conditionalFormatting sqref="N12">
    <cfRule type="cellIs" dxfId="799" priority="227" stopIfTrue="1" operator="equal">
      <formula>0</formula>
    </cfRule>
  </conditionalFormatting>
  <conditionalFormatting sqref="N14">
    <cfRule type="cellIs" dxfId="798" priority="226" stopIfTrue="1" operator="equal">
      <formula>0</formula>
    </cfRule>
  </conditionalFormatting>
  <conditionalFormatting sqref="P15:S15">
    <cfRule type="cellIs" dxfId="797" priority="225" stopIfTrue="1" operator="equal">
      <formula>0</formula>
    </cfRule>
  </conditionalFormatting>
  <conditionalFormatting sqref="Q12">
    <cfRule type="cellIs" dxfId="796" priority="224" stopIfTrue="1" operator="equal">
      <formula>0</formula>
    </cfRule>
  </conditionalFormatting>
  <conditionalFormatting sqref="R12">
    <cfRule type="cellIs" dxfId="795" priority="222" stopIfTrue="1" operator="equal">
      <formula>0</formula>
    </cfRule>
  </conditionalFormatting>
  <conditionalFormatting sqref="R14">
    <cfRule type="cellIs" dxfId="794" priority="221" stopIfTrue="1" operator="equal">
      <formula>0</formula>
    </cfRule>
  </conditionalFormatting>
  <conditionalFormatting sqref="N65:P65">
    <cfRule type="cellIs" dxfId="793" priority="218" stopIfTrue="1" operator="equal">
      <formula>0</formula>
    </cfRule>
  </conditionalFormatting>
  <conditionalFormatting sqref="J12">
    <cfRule type="cellIs" dxfId="792" priority="206" stopIfTrue="1" operator="equal">
      <formula>0</formula>
    </cfRule>
  </conditionalFormatting>
  <conditionalFormatting sqref="S15:U15">
    <cfRule type="cellIs" dxfId="791" priority="198" stopIfTrue="1" operator="equal">
      <formula>0</formula>
    </cfRule>
  </conditionalFormatting>
  <conditionalFormatting sqref="B13">
    <cfRule type="cellIs" dxfId="790" priority="214" stopIfTrue="1" operator="equal">
      <formula>0</formula>
    </cfRule>
  </conditionalFormatting>
  <conditionalFormatting sqref="U11">
    <cfRule type="cellIs" dxfId="789" priority="217" stopIfTrue="1" operator="equal">
      <formula>0</formula>
    </cfRule>
  </conditionalFormatting>
  <conditionalFormatting sqref="G13">
    <cfRule type="cellIs" dxfId="788" priority="213" stopIfTrue="1" operator="equal">
      <formula>0</formula>
    </cfRule>
  </conditionalFormatting>
  <conditionalFormatting sqref="K12">
    <cfRule type="cellIs" dxfId="787" priority="204" stopIfTrue="1" operator="equal">
      <formula>0</formula>
    </cfRule>
  </conditionalFormatting>
  <conditionalFormatting sqref="A13">
    <cfRule type="cellIs" dxfId="786" priority="215" stopIfTrue="1" operator="equal">
      <formula>0</formula>
    </cfRule>
  </conditionalFormatting>
  <conditionalFormatting sqref="P13">
    <cfRule type="cellIs" dxfId="785" priority="212" stopIfTrue="1" operator="equal">
      <formula>0</formula>
    </cfRule>
  </conditionalFormatting>
  <conditionalFormatting sqref="N13">
    <cfRule type="cellIs" dxfId="784" priority="211" stopIfTrue="1" operator="equal">
      <formula>0</formula>
    </cfRule>
  </conditionalFormatting>
  <conditionalFormatting sqref="Q13">
    <cfRule type="cellIs" dxfId="783" priority="210" stopIfTrue="1" operator="equal">
      <formula>0</formula>
    </cfRule>
  </conditionalFormatting>
  <conditionalFormatting sqref="R13">
    <cfRule type="cellIs" dxfId="782" priority="209" stopIfTrue="1" operator="equal">
      <formula>0</formula>
    </cfRule>
  </conditionalFormatting>
  <conditionalFormatting sqref="D14 D5:D12">
    <cfRule type="cellIs" dxfId="781" priority="208" stopIfTrue="1" operator="equal">
      <formula>0</formula>
    </cfRule>
  </conditionalFormatting>
  <conditionalFormatting sqref="D13">
    <cfRule type="cellIs" dxfId="780" priority="207" stopIfTrue="1" operator="equal">
      <formula>0</formula>
    </cfRule>
  </conditionalFormatting>
  <conditionalFormatting sqref="Q12">
    <cfRule type="cellIs" dxfId="779" priority="202" stopIfTrue="1" operator="equal">
      <formula>0</formula>
    </cfRule>
  </conditionalFormatting>
  <conditionalFormatting sqref="U12">
    <cfRule type="cellIs" dxfId="778" priority="195" stopIfTrue="1" operator="equal">
      <formula>0</formula>
    </cfRule>
  </conditionalFormatting>
  <conditionalFormatting sqref="T14">
    <cfRule type="cellIs" dxfId="777" priority="196" stopIfTrue="1" operator="equal">
      <formula>0</formula>
    </cfRule>
  </conditionalFormatting>
  <conditionalFormatting sqref="Q14">
    <cfRule type="cellIs" dxfId="776" priority="201" stopIfTrue="1" operator="equal">
      <formula>0</formula>
    </cfRule>
  </conditionalFormatting>
  <conditionalFormatting sqref="R12">
    <cfRule type="cellIs" dxfId="775" priority="200" stopIfTrue="1" operator="equal">
      <formula>0</formula>
    </cfRule>
  </conditionalFormatting>
  <conditionalFormatting sqref="R14">
    <cfRule type="cellIs" dxfId="774" priority="199" stopIfTrue="1" operator="equal">
      <formula>0</formula>
    </cfRule>
  </conditionalFormatting>
  <conditionalFormatting sqref="P12">
    <cfRule type="cellIs" dxfId="773" priority="182" stopIfTrue="1" operator="equal">
      <formula>0</formula>
    </cfRule>
  </conditionalFormatting>
  <conditionalFormatting sqref="O5:O12 O14:O15">
    <cfRule type="cellIs" dxfId="772" priority="186" stopIfTrue="1" operator="equal">
      <formula>0</formula>
    </cfRule>
  </conditionalFormatting>
  <conditionalFormatting sqref="K14">
    <cfRule type="cellIs" dxfId="771" priority="203" stopIfTrue="1" operator="equal">
      <formula>0</formula>
    </cfRule>
  </conditionalFormatting>
  <conditionalFormatting sqref="U13">
    <cfRule type="cellIs" dxfId="770" priority="187" stopIfTrue="1" operator="equal">
      <formula>0</formula>
    </cfRule>
  </conditionalFormatting>
  <conditionalFormatting sqref="R13">
    <cfRule type="cellIs" dxfId="769" priority="189" stopIfTrue="1" operator="equal">
      <formula>0</formula>
    </cfRule>
  </conditionalFormatting>
  <conditionalFormatting sqref="U14">
    <cfRule type="cellIs" dxfId="768" priority="194" stopIfTrue="1" operator="equal">
      <formula>0</formula>
    </cfRule>
  </conditionalFormatting>
  <conditionalFormatting sqref="K13">
    <cfRule type="cellIs" dxfId="767" priority="192" stopIfTrue="1" operator="equal">
      <formula>0</formula>
    </cfRule>
  </conditionalFormatting>
  <conditionalFormatting sqref="S13">
    <cfRule type="cellIs" dxfId="766" priority="191" stopIfTrue="1" operator="equal">
      <formula>0</formula>
    </cfRule>
  </conditionalFormatting>
  <conditionalFormatting sqref="J13">
    <cfRule type="cellIs" dxfId="765" priority="193" stopIfTrue="1" operator="equal">
      <formula>0</formula>
    </cfRule>
  </conditionalFormatting>
  <conditionalFormatting sqref="Q13">
    <cfRule type="cellIs" dxfId="764" priority="190" stopIfTrue="1" operator="equal">
      <formula>0</formula>
    </cfRule>
  </conditionalFormatting>
  <conditionalFormatting sqref="H6:H12">
    <cfRule type="cellIs" dxfId="763" priority="162" stopIfTrue="1" operator="equal">
      <formula>0</formula>
    </cfRule>
  </conditionalFormatting>
  <conditionalFormatting sqref="H13">
    <cfRule type="cellIs" dxfId="762" priority="161" stopIfTrue="1" operator="equal">
      <formula>0</formula>
    </cfRule>
  </conditionalFormatting>
  <conditionalFormatting sqref="P14">
    <cfRule type="cellIs" dxfId="761" priority="181" stopIfTrue="1" operator="equal">
      <formula>0</formula>
    </cfRule>
  </conditionalFormatting>
  <conditionalFormatting sqref="O12 O14:O15">
    <cfRule type="cellIs" dxfId="760" priority="185" stopIfTrue="1" operator="equal">
      <formula>0</formula>
    </cfRule>
  </conditionalFormatting>
  <conditionalFormatting sqref="O13">
    <cfRule type="cellIs" dxfId="759" priority="184" stopIfTrue="1" operator="equal">
      <formula>0</formula>
    </cfRule>
  </conditionalFormatting>
  <conditionalFormatting sqref="O13">
    <cfRule type="cellIs" dxfId="758" priority="183" stopIfTrue="1" operator="equal">
      <formula>0</formula>
    </cfRule>
  </conditionalFormatting>
  <conditionalFormatting sqref="T14">
    <cfRule type="cellIs" dxfId="757" priority="168" stopIfTrue="1" operator="equal">
      <formula>0</formula>
    </cfRule>
  </conditionalFormatting>
  <conditionalFormatting sqref="Q12">
    <cfRule type="cellIs" dxfId="756" priority="180" stopIfTrue="1" operator="equal">
      <formula>0</formula>
    </cfRule>
  </conditionalFormatting>
  <conditionalFormatting sqref="Q14">
    <cfRule type="cellIs" dxfId="755" priority="179" stopIfTrue="1" operator="equal">
      <formula>0</formula>
    </cfRule>
  </conditionalFormatting>
  <conditionalFormatting sqref="P13">
    <cfRule type="cellIs" dxfId="754" priority="177" stopIfTrue="1" operator="equal">
      <formula>0</formula>
    </cfRule>
  </conditionalFormatting>
  <conditionalFormatting sqref="Q13">
    <cfRule type="cellIs" dxfId="753" priority="176" stopIfTrue="1" operator="equal">
      <formula>0</formula>
    </cfRule>
  </conditionalFormatting>
  <conditionalFormatting sqref="P12">
    <cfRule type="cellIs" dxfId="752" priority="175" stopIfTrue="1" operator="equal">
      <formula>0</formula>
    </cfRule>
  </conditionalFormatting>
  <conditionalFormatting sqref="P14">
    <cfRule type="cellIs" dxfId="751" priority="174" stopIfTrue="1" operator="equal">
      <formula>0</formula>
    </cfRule>
  </conditionalFormatting>
  <conditionalFormatting sqref="Q12">
    <cfRule type="cellIs" dxfId="750" priority="173" stopIfTrue="1" operator="equal">
      <formula>0</formula>
    </cfRule>
  </conditionalFormatting>
  <conditionalFormatting sqref="Q14">
    <cfRule type="cellIs" dxfId="749" priority="172" stopIfTrue="1" operator="equal">
      <formula>0</formula>
    </cfRule>
  </conditionalFormatting>
  <conditionalFormatting sqref="S12">
    <cfRule type="cellIs" dxfId="748" priority="171" stopIfTrue="1" operator="equal">
      <formula>0</formula>
    </cfRule>
  </conditionalFormatting>
  <conditionalFormatting sqref="S14">
    <cfRule type="cellIs" dxfId="747" priority="170" stopIfTrue="1" operator="equal">
      <formula>0</formula>
    </cfRule>
  </conditionalFormatting>
  <conditionalFormatting sqref="R13">
    <cfRule type="cellIs" dxfId="746" priority="167" stopIfTrue="1" operator="equal">
      <formula>0</formula>
    </cfRule>
  </conditionalFormatting>
  <conditionalFormatting sqref="P13">
    <cfRule type="cellIs" dxfId="745" priority="166" stopIfTrue="1" operator="equal">
      <formula>0</formula>
    </cfRule>
  </conditionalFormatting>
  <conditionalFormatting sqref="Q13">
    <cfRule type="cellIs" dxfId="744" priority="165" stopIfTrue="1" operator="equal">
      <formula>0</formula>
    </cfRule>
  </conditionalFormatting>
  <conditionalFormatting sqref="S13">
    <cfRule type="cellIs" dxfId="743" priority="164" stopIfTrue="1" operator="equal">
      <formula>0</formula>
    </cfRule>
  </conditionalFormatting>
  <conditionalFormatting sqref="X8:Y9">
    <cfRule type="cellIs" dxfId="742" priority="144" stopIfTrue="1" operator="equal">
      <formula>0</formula>
    </cfRule>
  </conditionalFormatting>
  <conditionalFormatting sqref="W8:W9">
    <cfRule type="cellIs" dxfId="741" priority="145" stopIfTrue="1" operator="equal">
      <formula>0</formula>
    </cfRule>
  </conditionalFormatting>
  <conditionalFormatting sqref="X6:Y7">
    <cfRule type="cellIs" dxfId="740" priority="147" stopIfTrue="1" operator="equal">
      <formula>0</formula>
    </cfRule>
  </conditionalFormatting>
  <conditionalFormatting sqref="Z8:AA9">
    <cfRule type="cellIs" dxfId="739" priority="146" stopIfTrue="1" operator="equal">
      <formula>0</formula>
    </cfRule>
  </conditionalFormatting>
  <conditionalFormatting sqref="Z10:AA10">
    <cfRule type="cellIs" dxfId="738" priority="143" stopIfTrue="1" operator="equal">
      <formula>0</formula>
    </cfRule>
  </conditionalFormatting>
  <conditionalFormatting sqref="W6:W7">
    <cfRule type="cellIs" dxfId="737" priority="148" stopIfTrue="1" operator="equal">
      <formula>0</formula>
    </cfRule>
  </conditionalFormatting>
  <conditionalFormatting sqref="N15">
    <cfRule type="cellIs" dxfId="736" priority="160" stopIfTrue="1" operator="equal">
      <formula>0</formula>
    </cfRule>
  </conditionalFormatting>
  <conditionalFormatting sqref="Z6:AA7">
    <cfRule type="cellIs" dxfId="735" priority="149" stopIfTrue="1" operator="equal">
      <formula>0</formula>
    </cfRule>
  </conditionalFormatting>
  <conditionalFormatting sqref="Z25:AA26 Z29:AA29 W28">
    <cfRule type="cellIs" dxfId="734" priority="137" stopIfTrue="1" operator="equal">
      <formula>0</formula>
    </cfRule>
  </conditionalFormatting>
  <conditionalFormatting sqref="W10">
    <cfRule type="cellIs" dxfId="733" priority="142" stopIfTrue="1" operator="equal">
      <formula>0</formula>
    </cfRule>
  </conditionalFormatting>
  <conditionalFormatting sqref="X10:Y10">
    <cfRule type="cellIs" dxfId="732" priority="141" stopIfTrue="1" operator="equal">
      <formula>0</formula>
    </cfRule>
  </conditionalFormatting>
  <conditionalFormatting sqref="T25:U29">
    <cfRule type="cellIs" dxfId="731" priority="138" stopIfTrue="1" operator="equal">
      <formula>0</formula>
    </cfRule>
  </conditionalFormatting>
  <conditionalFormatting sqref="W11:Y11">
    <cfRule type="cellIs" dxfId="730" priority="139" stopIfTrue="1" operator="equal">
      <formula>0</formula>
    </cfRule>
  </conditionalFormatting>
  <conditionalFormatting sqref="W32">
    <cfRule type="cellIs" dxfId="729" priority="134" stopIfTrue="1" operator="equal">
      <formula>0</formula>
    </cfRule>
  </conditionalFormatting>
  <conditionalFormatting sqref="N36:P36">
    <cfRule type="cellIs" dxfId="728" priority="125" stopIfTrue="1" operator="equal">
      <formula>0</formula>
    </cfRule>
  </conditionalFormatting>
  <conditionalFormatting sqref="S22">
    <cfRule type="cellIs" dxfId="727" priority="122" stopIfTrue="1" operator="equal">
      <formula>0</formula>
    </cfRule>
  </conditionalFormatting>
  <conditionalFormatting sqref="S19">
    <cfRule type="cellIs" dxfId="726" priority="121" stopIfTrue="1" operator="equal">
      <formula>0</formula>
    </cfRule>
  </conditionalFormatting>
  <conditionalFormatting sqref="S18:T18">
    <cfRule type="cellIs" dxfId="725" priority="120" stopIfTrue="1" operator="equal">
      <formula>0</formula>
    </cfRule>
  </conditionalFormatting>
  <conditionalFormatting sqref="T18">
    <cfRule type="cellIs" dxfId="724" priority="118" stopIfTrue="1" operator="equal">
      <formula>0</formula>
    </cfRule>
  </conditionalFormatting>
  <conditionalFormatting sqref="S17">
    <cfRule type="cellIs" dxfId="723" priority="117" stopIfTrue="1" operator="equal">
      <formula>0</formula>
    </cfRule>
  </conditionalFormatting>
  <conditionalFormatting sqref="U18">
    <cfRule type="cellIs" dxfId="722" priority="119" stopIfTrue="1" operator="equal">
      <formula>0</formula>
    </cfRule>
  </conditionalFormatting>
  <conditionalFormatting sqref="U17">
    <cfRule type="cellIs" dxfId="721" priority="116" stopIfTrue="1" operator="equal">
      <formula>0</formula>
    </cfRule>
  </conditionalFormatting>
  <conditionalFormatting sqref="U18">
    <cfRule type="cellIs" dxfId="720" priority="115" stopIfTrue="1" operator="equal">
      <formula>0</formula>
    </cfRule>
  </conditionalFormatting>
  <conditionalFormatting sqref="T18">
    <cfRule type="cellIs" dxfId="719" priority="113" stopIfTrue="1" operator="equal">
      <formula>0</formula>
    </cfRule>
  </conditionalFormatting>
  <conditionalFormatting sqref="T17">
    <cfRule type="cellIs" dxfId="718" priority="114" stopIfTrue="1" operator="equal">
      <formula>0</formula>
    </cfRule>
  </conditionalFormatting>
  <conditionalFormatting sqref="P16">
    <cfRule type="cellIs" dxfId="717" priority="108" stopIfTrue="1" operator="equal">
      <formula>0</formula>
    </cfRule>
  </conditionalFormatting>
  <conditionalFormatting sqref="P17:R17">
    <cfRule type="cellIs" dxfId="716" priority="110" stopIfTrue="1" operator="equal">
      <formula>0</formula>
    </cfRule>
  </conditionalFormatting>
  <conditionalFormatting sqref="P18:Q21">
    <cfRule type="cellIs" dxfId="715" priority="109" stopIfTrue="1" operator="equal">
      <formula>0</formula>
    </cfRule>
  </conditionalFormatting>
  <conditionalFormatting sqref="R18:R21">
    <cfRule type="cellIs" dxfId="714" priority="106" stopIfTrue="1" operator="equal">
      <formula>0</formula>
    </cfRule>
  </conditionalFormatting>
  <conditionalFormatting sqref="R17">
    <cfRule type="cellIs" dxfId="713" priority="107" stopIfTrue="1" operator="equal">
      <formula>0</formula>
    </cfRule>
  </conditionalFormatting>
  <conditionalFormatting sqref="Q17">
    <cfRule type="cellIs" dxfId="712" priority="112" stopIfTrue="1" operator="equal">
      <formula>0</formula>
    </cfRule>
  </conditionalFormatting>
  <conditionalFormatting sqref="Q18:Q21">
    <cfRule type="cellIs" dxfId="711" priority="111" stopIfTrue="1" operator="equal">
      <formula>0</formula>
    </cfRule>
  </conditionalFormatting>
  <conditionalFormatting sqref="N17">
    <cfRule type="cellIs" dxfId="710" priority="103" stopIfTrue="1" operator="equal">
      <formula>0</formula>
    </cfRule>
  </conditionalFormatting>
  <conditionalFormatting sqref="M16">
    <cfRule type="cellIs" dxfId="709" priority="100" stopIfTrue="1" operator="equal">
      <formula>0</formula>
    </cfRule>
  </conditionalFormatting>
  <conditionalFormatting sqref="M17">
    <cfRule type="cellIs" dxfId="708" priority="101" stopIfTrue="1" operator="equal">
      <formula>0</formula>
    </cfRule>
  </conditionalFormatting>
  <conditionalFormatting sqref="M16:M17 M18:N21">
    <cfRule type="cellIs" dxfId="707" priority="105" stopIfTrue="1" operator="equal">
      <formula>0</formula>
    </cfRule>
  </conditionalFormatting>
  <conditionalFormatting sqref="M18:O21">
    <cfRule type="cellIs" dxfId="706" priority="104" stopIfTrue="1" operator="equal">
      <formula>0</formula>
    </cfRule>
  </conditionalFormatting>
  <conditionalFormatting sqref="M17:O17">
    <cfRule type="cellIs" dxfId="705" priority="102" stopIfTrue="1" operator="equal">
      <formula>0</formula>
    </cfRule>
  </conditionalFormatting>
  <conditionalFormatting sqref="O17">
    <cfRule type="cellIs" dxfId="704" priority="98" stopIfTrue="1" operator="equal">
      <formula>0</formula>
    </cfRule>
  </conditionalFormatting>
  <conditionalFormatting sqref="O18:O21">
    <cfRule type="cellIs" dxfId="703" priority="99" stopIfTrue="1" operator="equal">
      <formula>0</formula>
    </cfRule>
  </conditionalFormatting>
  <conditionalFormatting sqref="L18">
    <cfRule type="cellIs" dxfId="702" priority="94" stopIfTrue="1" operator="equal">
      <formula>0</formula>
    </cfRule>
  </conditionalFormatting>
  <conditionalFormatting sqref="L18">
    <cfRule type="cellIs" dxfId="701" priority="87" stopIfTrue="1" operator="equal">
      <formula>0</formula>
    </cfRule>
  </conditionalFormatting>
  <conditionalFormatting sqref="L18">
    <cfRule type="cellIs" dxfId="700" priority="91" stopIfTrue="1" operator="equal">
      <formula>0</formula>
    </cfRule>
  </conditionalFormatting>
  <conditionalFormatting sqref="L18">
    <cfRule type="cellIs" dxfId="699" priority="86" stopIfTrue="1" operator="equal">
      <formula>0</formula>
    </cfRule>
  </conditionalFormatting>
  <conditionalFormatting sqref="J18:L21">
    <cfRule type="cellIs" dxfId="698" priority="96" stopIfTrue="1" operator="equal">
      <formula>0</formula>
    </cfRule>
  </conditionalFormatting>
  <conditionalFormatting sqref="L17">
    <cfRule type="cellIs" dxfId="697" priority="95" stopIfTrue="1" operator="equal">
      <formula>0</formula>
    </cfRule>
  </conditionalFormatting>
  <conditionalFormatting sqref="J16 J17:L21">
    <cfRule type="cellIs" dxfId="696" priority="97" stopIfTrue="1" operator="equal">
      <formula>0</formula>
    </cfRule>
  </conditionalFormatting>
  <conditionalFormatting sqref="L18:L21">
    <cfRule type="cellIs" dxfId="695" priority="80" stopIfTrue="1" operator="equal">
      <formula>0</formula>
    </cfRule>
  </conditionalFormatting>
  <conditionalFormatting sqref="L18">
    <cfRule type="cellIs" dxfId="694" priority="83" stopIfTrue="1" operator="equal">
      <formula>0</formula>
    </cfRule>
  </conditionalFormatting>
  <conditionalFormatting sqref="L18">
    <cfRule type="cellIs" dxfId="693" priority="90" stopIfTrue="1" operator="equal">
      <formula>0</formula>
    </cfRule>
  </conditionalFormatting>
  <conditionalFormatting sqref="L17">
    <cfRule type="cellIs" dxfId="692" priority="92" stopIfTrue="1" operator="equal">
      <formula>0</formula>
    </cfRule>
  </conditionalFormatting>
  <conditionalFormatting sqref="K17">
    <cfRule type="cellIs" dxfId="691" priority="89" stopIfTrue="1" operator="equal">
      <formula>0</formula>
    </cfRule>
  </conditionalFormatting>
  <conditionalFormatting sqref="K17">
    <cfRule type="cellIs" dxfId="690" priority="93" stopIfTrue="1" operator="equal">
      <formula>0</formula>
    </cfRule>
  </conditionalFormatting>
  <conditionalFormatting sqref="L17">
    <cfRule type="cellIs" dxfId="689" priority="88" stopIfTrue="1" operator="equal">
      <formula>0</formula>
    </cfRule>
  </conditionalFormatting>
  <conditionalFormatting sqref="L17">
    <cfRule type="cellIs" dxfId="688" priority="84" stopIfTrue="1" operator="equal">
      <formula>0</formula>
    </cfRule>
  </conditionalFormatting>
  <conditionalFormatting sqref="K18">
    <cfRule type="cellIs" dxfId="687" priority="81" stopIfTrue="1" operator="equal">
      <formula>0</formula>
    </cfRule>
  </conditionalFormatting>
  <conditionalFormatting sqref="K17">
    <cfRule type="cellIs" dxfId="686" priority="82" stopIfTrue="1" operator="equal">
      <formula>0</formula>
    </cfRule>
  </conditionalFormatting>
  <conditionalFormatting sqref="K18">
    <cfRule type="cellIs" dxfId="685" priority="85" stopIfTrue="1" operator="equal">
      <formula>0</formula>
    </cfRule>
  </conditionalFormatting>
  <conditionalFormatting sqref="G16:G19">
    <cfRule type="cellIs" dxfId="684" priority="79" stopIfTrue="1" operator="equal">
      <formula>0</formula>
    </cfRule>
  </conditionalFormatting>
  <conditionalFormatting sqref="P22:Q22">
    <cfRule type="cellIs" dxfId="683" priority="77" stopIfTrue="1" operator="equal">
      <formula>0</formula>
    </cfRule>
  </conditionalFormatting>
  <conditionalFormatting sqref="Q22:R22">
    <cfRule type="cellIs" dxfId="682" priority="76" stopIfTrue="1" operator="equal">
      <formula>0</formula>
    </cfRule>
  </conditionalFormatting>
  <conditionalFormatting sqref="P22:Q22">
    <cfRule type="cellIs" dxfId="681" priority="78" stopIfTrue="1" operator="equal">
      <formula>0</formula>
    </cfRule>
  </conditionalFormatting>
  <conditionalFormatting sqref="M22">
    <cfRule type="cellIs" dxfId="680" priority="75" stopIfTrue="1" operator="equal">
      <formula>0</formula>
    </cfRule>
  </conditionalFormatting>
  <conditionalFormatting sqref="N22:O22">
    <cfRule type="cellIs" dxfId="679" priority="72" stopIfTrue="1" operator="equal">
      <formula>0</formula>
    </cfRule>
  </conditionalFormatting>
  <conditionalFormatting sqref="M22:O22">
    <cfRule type="cellIs" dxfId="678" priority="73" stopIfTrue="1" operator="equal">
      <formula>0</formula>
    </cfRule>
  </conditionalFormatting>
  <conditionalFormatting sqref="M22:O22">
    <cfRule type="cellIs" dxfId="677" priority="74" stopIfTrue="1" operator="equal">
      <formula>0</formula>
    </cfRule>
  </conditionalFormatting>
  <conditionalFormatting sqref="L22">
    <cfRule type="cellIs" dxfId="676" priority="63" stopIfTrue="1" operator="equal">
      <formula>0</formula>
    </cfRule>
  </conditionalFormatting>
  <conditionalFormatting sqref="L22">
    <cfRule type="cellIs" dxfId="675" priority="64" stopIfTrue="1" operator="equal">
      <formula>0</formula>
    </cfRule>
  </conditionalFormatting>
  <conditionalFormatting sqref="J22">
    <cfRule type="cellIs" dxfId="674" priority="66" stopIfTrue="1" operator="equal">
      <formula>0</formula>
    </cfRule>
  </conditionalFormatting>
  <conditionalFormatting sqref="L22">
    <cfRule type="cellIs" dxfId="673" priority="65" stopIfTrue="1" operator="equal">
      <formula>0</formula>
    </cfRule>
  </conditionalFormatting>
  <conditionalFormatting sqref="K22">
    <cfRule type="cellIs" dxfId="672" priority="62" stopIfTrue="1" operator="equal">
      <formula>0</formula>
    </cfRule>
  </conditionalFormatting>
  <conditionalFormatting sqref="J22:L22">
    <cfRule type="cellIs" dxfId="671" priority="67" stopIfTrue="1" operator="equal">
      <formula>0</formula>
    </cfRule>
  </conditionalFormatting>
  <conditionalFormatting sqref="J22">
    <cfRule type="cellIs" dxfId="670" priority="71" stopIfTrue="1" operator="equal">
      <formula>0</formula>
    </cfRule>
  </conditionalFormatting>
  <conditionalFormatting sqref="J22">
    <cfRule type="cellIs" dxfId="669" priority="70" stopIfTrue="1" operator="equal">
      <formula>0</formula>
    </cfRule>
  </conditionalFormatting>
  <conditionalFormatting sqref="K22">
    <cfRule type="cellIs" dxfId="668" priority="69" stopIfTrue="1" operator="equal">
      <formula>0</formula>
    </cfRule>
  </conditionalFormatting>
  <conditionalFormatting sqref="J22">
    <cfRule type="cellIs" dxfId="667" priority="68" stopIfTrue="1" operator="equal">
      <formula>0</formula>
    </cfRule>
  </conditionalFormatting>
  <conditionalFormatting sqref="H16:I16 H17:H19">
    <cfRule type="cellIs" dxfId="666" priority="61" stopIfTrue="1" operator="equal">
      <formula>0</formula>
    </cfRule>
  </conditionalFormatting>
  <conditionalFormatting sqref="I17">
    <cfRule type="cellIs" dxfId="665" priority="60" stopIfTrue="1" operator="equal">
      <formula>0</formula>
    </cfRule>
  </conditionalFormatting>
  <conditionalFormatting sqref="I18">
    <cfRule type="cellIs" dxfId="664" priority="59" stopIfTrue="1" operator="equal">
      <formula>0</formula>
    </cfRule>
  </conditionalFormatting>
  <conditionalFormatting sqref="I19">
    <cfRule type="cellIs" dxfId="663" priority="58" stopIfTrue="1" operator="equal">
      <formula>0</formula>
    </cfRule>
  </conditionalFormatting>
  <conditionalFormatting sqref="M69:O69 Q69:Q71 N70:O71">
    <cfRule type="cellIs" dxfId="662" priority="50" stopIfTrue="1" operator="equal">
      <formula>0</formula>
    </cfRule>
  </conditionalFormatting>
  <conditionalFormatting sqref="M29:O30 L25:O25 M26:M27 O26:O27">
    <cfRule type="cellIs" dxfId="661" priority="49" stopIfTrue="1" operator="equal">
      <formula>0</formula>
    </cfRule>
  </conditionalFormatting>
  <conditionalFormatting sqref="Z11">
    <cfRule type="cellIs" dxfId="660" priority="52" stopIfTrue="1" operator="equal">
      <formula>0</formula>
    </cfRule>
  </conditionalFormatting>
  <conditionalFormatting sqref="AA11">
    <cfRule type="cellIs" dxfId="659" priority="51" stopIfTrue="1" operator="equal">
      <formula>0</formula>
    </cfRule>
  </conditionalFormatting>
  <conditionalFormatting sqref="L26:L30">
    <cfRule type="cellIs" dxfId="658" priority="48" stopIfTrue="1" operator="equal">
      <formula>0</formula>
    </cfRule>
  </conditionalFormatting>
  <conditionalFormatting sqref="N26:N27">
    <cfRule type="cellIs" dxfId="657" priority="47" stopIfTrue="1" operator="equal">
      <formula>0</formula>
    </cfRule>
  </conditionalFormatting>
  <conditionalFormatting sqref="N28">
    <cfRule type="cellIs" dxfId="656" priority="45" stopIfTrue="1" operator="equal">
      <formula>0</formula>
    </cfRule>
  </conditionalFormatting>
  <conditionalFormatting sqref="N27">
    <cfRule type="cellIs" dxfId="655" priority="46" stopIfTrue="1" operator="equal">
      <formula>0</formula>
    </cfRule>
  </conditionalFormatting>
  <conditionalFormatting sqref="N28">
    <cfRule type="cellIs" dxfId="654" priority="44" stopIfTrue="1" operator="equal">
      <formula>0</formula>
    </cfRule>
  </conditionalFormatting>
  <conditionalFormatting sqref="W34:Z59 W33:Y33">
    <cfRule type="cellIs" dxfId="653" priority="43" stopIfTrue="1" operator="equal">
      <formula>0</formula>
    </cfRule>
  </conditionalFormatting>
  <conditionalFormatting sqref="AA33">
    <cfRule type="cellIs" dxfId="652" priority="42" stopIfTrue="1" operator="equal">
      <formula>0</formula>
    </cfRule>
  </conditionalFormatting>
  <conditionalFormatting sqref="AA34:AA59">
    <cfRule type="cellIs" dxfId="651" priority="41" stopIfTrue="1" operator="equal">
      <formula>0</formula>
    </cfRule>
  </conditionalFormatting>
  <conditionalFormatting sqref="Y63:Y70">
    <cfRule type="cellIs" dxfId="650" priority="40" stopIfTrue="1" operator="equal">
      <formula>0</formula>
    </cfRule>
  </conditionalFormatting>
  <conditionalFormatting sqref="Z71:AA71">
    <cfRule type="cellIs" dxfId="649" priority="33" stopIfTrue="1" operator="equal">
      <formula>0</formula>
    </cfRule>
  </conditionalFormatting>
  <conditionalFormatting sqref="W71">
    <cfRule type="cellIs" dxfId="648" priority="35" stopIfTrue="1" operator="equal">
      <formula>0</formula>
    </cfRule>
  </conditionalFormatting>
  <conditionalFormatting sqref="W61 AA61">
    <cfRule type="cellIs" dxfId="647" priority="39" stopIfTrue="1" operator="equal">
      <formula>0</formula>
    </cfRule>
  </conditionalFormatting>
  <conditionalFormatting sqref="AA62">
    <cfRule type="cellIs" dxfId="646" priority="38" stopIfTrue="1" operator="equal">
      <formula>0</formula>
    </cfRule>
  </conditionalFormatting>
  <conditionalFormatting sqref="W62:Y62">
    <cfRule type="cellIs" dxfId="645" priority="37" stopIfTrue="1" operator="equal">
      <formula>0</formula>
    </cfRule>
  </conditionalFormatting>
  <conditionalFormatting sqref="W71">
    <cfRule type="cellIs" dxfId="644" priority="34" stopIfTrue="1" operator="equal">
      <formula>0</formula>
    </cfRule>
  </conditionalFormatting>
  <conditionalFormatting sqref="W71">
    <cfRule type="cellIs" dxfId="643" priority="36" stopIfTrue="1" operator="equal">
      <formula>0</formula>
    </cfRule>
  </conditionalFormatting>
  <conditionalFormatting sqref="AA62">
    <cfRule type="cellIs" dxfId="642" priority="32" stopIfTrue="1" operator="equal">
      <formula>0</formula>
    </cfRule>
  </conditionalFormatting>
  <conditionalFormatting sqref="AA63:AA70">
    <cfRule type="cellIs" dxfId="641" priority="31" stopIfTrue="1" operator="equal">
      <formula>0</formula>
    </cfRule>
  </conditionalFormatting>
  <conditionalFormatting sqref="Z33">
    <cfRule type="cellIs" dxfId="640" priority="25" stopIfTrue="1" operator="equal">
      <formula>0</formula>
    </cfRule>
  </conditionalFormatting>
  <conditionalFormatting sqref="Z15:Z21">
    <cfRule type="cellIs" dxfId="639" priority="24" stopIfTrue="1" operator="equal">
      <formula>0</formula>
    </cfRule>
  </conditionalFormatting>
  <conditionalFormatting sqref="W22:Y22">
    <cfRule type="cellIs" dxfId="638" priority="21" stopIfTrue="1" operator="equal">
      <formula>0</formula>
    </cfRule>
  </conditionalFormatting>
  <conditionalFormatting sqref="AA15:AA21">
    <cfRule type="cellIs" dxfId="637" priority="20" stopIfTrue="1" operator="equal">
      <formula>0</formula>
    </cfRule>
  </conditionalFormatting>
  <conditionalFormatting sqref="T6:T13">
    <cfRule type="cellIs" dxfId="636" priority="19" stopIfTrue="1" operator="equal">
      <formula>0</formula>
    </cfRule>
  </conditionalFormatting>
  <conditionalFormatting sqref="T13">
    <cfRule type="cellIs" dxfId="635" priority="15" stopIfTrue="1" operator="equal">
      <formula>0</formula>
    </cfRule>
  </conditionalFormatting>
  <conditionalFormatting sqref="T9">
    <cfRule type="cellIs" dxfId="634" priority="17" stopIfTrue="1" operator="equal">
      <formula>0</formula>
    </cfRule>
  </conditionalFormatting>
  <conditionalFormatting sqref="T12">
    <cfRule type="cellIs" dxfId="633" priority="18" stopIfTrue="1" operator="equal">
      <formula>0</formula>
    </cfRule>
  </conditionalFormatting>
  <conditionalFormatting sqref="T11">
    <cfRule type="cellIs" dxfId="632" priority="16" stopIfTrue="1" operator="equal">
      <formula>0</formula>
    </cfRule>
  </conditionalFormatting>
  <conditionalFormatting sqref="T12">
    <cfRule type="cellIs" dxfId="631" priority="14" stopIfTrue="1" operator="equal">
      <formula>0</formula>
    </cfRule>
  </conditionalFormatting>
  <conditionalFormatting sqref="T13">
    <cfRule type="cellIs" dxfId="630" priority="13" stopIfTrue="1" operator="equal">
      <formula>0</formula>
    </cfRule>
  </conditionalFormatting>
  <conditionalFormatting sqref="T13">
    <cfRule type="cellIs" dxfId="629" priority="10" stopIfTrue="1" operator="equal">
      <formula>0</formula>
    </cfRule>
  </conditionalFormatting>
  <conditionalFormatting sqref="T12">
    <cfRule type="cellIs" dxfId="628" priority="11" stopIfTrue="1" operator="equal">
      <formula>0</formula>
    </cfRule>
  </conditionalFormatting>
  <conditionalFormatting sqref="T10">
    <cfRule type="cellIs" dxfId="627" priority="12" stopIfTrue="1" operator="equal">
      <formula>0</formula>
    </cfRule>
  </conditionalFormatting>
  <conditionalFormatting sqref="AA22">
    <cfRule type="cellIs" dxfId="626" priority="9" stopIfTrue="1" operator="equal">
      <formula>0</formula>
    </cfRule>
  </conditionalFormatting>
  <conditionalFormatting sqref="Z22">
    <cfRule type="cellIs" dxfId="625" priority="8" stopIfTrue="1" operator="equal">
      <formula>0</formula>
    </cfRule>
  </conditionalFormatting>
  <conditionalFormatting sqref="A20:F21">
    <cfRule type="cellIs" dxfId="624" priority="7" stopIfTrue="1" operator="equal">
      <formula>0</formula>
    </cfRule>
  </conditionalFormatting>
  <conditionalFormatting sqref="G20:G21">
    <cfRule type="cellIs" dxfId="623" priority="6" stopIfTrue="1" operator="equal">
      <formula>0</formula>
    </cfRule>
  </conditionalFormatting>
  <conditionalFormatting sqref="H20:H21">
    <cfRule type="cellIs" dxfId="622" priority="5" stopIfTrue="1" operator="equal">
      <formula>0</formula>
    </cfRule>
  </conditionalFormatting>
  <conditionalFormatting sqref="I20:I21">
    <cfRule type="cellIs" dxfId="621" priority="4" stopIfTrue="1" operator="equal">
      <formula>0</formula>
    </cfRule>
  </conditionalFormatting>
  <conditionalFormatting sqref="A22:F22">
    <cfRule type="cellIs" dxfId="620" priority="3" stopIfTrue="1" operator="equal">
      <formula>0</formula>
    </cfRule>
  </conditionalFormatting>
  <conditionalFormatting sqref="G22 I22">
    <cfRule type="cellIs" dxfId="619" priority="2" stopIfTrue="1" operator="equal">
      <formula>0</formula>
    </cfRule>
  </conditionalFormatting>
  <conditionalFormatting sqref="H22">
    <cfRule type="cellIs" dxfId="618" priority="1" stopIfTrue="1" operator="equal">
      <formula>0</formula>
    </cfRule>
  </conditionalFormatting>
  <dataValidations count="39">
    <dataValidation allowBlank="1" showInputMessage="1" showErrorMessage="1" prompt="Update the number of total pages." sqref="A72:AA72" xr:uid="{00000000-0002-0000-10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1000-000001000000}"/>
    <dataValidation allowBlank="1" showInputMessage="1" showErrorMessage="1" prompt="Enter the number of ramps triggered by the water main relay." sqref="S19:U19" xr:uid="{00000000-0002-0000-10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1000-000003000000}"/>
    <dataValidation allowBlank="1" showInputMessage="1" showErrorMessage="1" prompt="Enter linear feet of pipe by size." sqref="A4:B4" xr:uid="{00000000-0002-0000-1000-000004000000}"/>
    <dataValidation allowBlank="1" showInputMessage="1" showErrorMessage="1" prompt="Enter linear feet of pipe by size in City Streets._x000a_" sqref="C4:F4" xr:uid="{00000000-0002-0000-1000-000005000000}"/>
    <dataValidation allowBlank="1" showInputMessage="1" showErrorMessage="1" prompt="Enter linear feet of pipe by size in State Routes._x000a_" sqref="G4:I4" xr:uid="{00000000-0002-0000-1000-000006000000}"/>
    <dataValidation allowBlank="1" showInputMessage="1" showErrorMessage="1" prompt="Excavation factors are in the Water Main Standard Details handbook. See excavation pay limit dimensions table on page 6, column titled &quot;CU YDS PER LIN FT&quot;." sqref="D5 H5" xr:uid="{00000000-0002-0000-1000-000007000000}"/>
    <dataValidation allowBlank="1" showInputMessage="1" showErrorMessage="1" prompt="Enter linear feet of pipe by size in City Streets, including within intersections. _x000a_NOTE: don't include pipe outside of cartway." sqref="J4:L4" xr:uid="{00000000-0002-0000-1000-000008000000}"/>
    <dataValidation allowBlank="1" showInputMessage="1" showErrorMessage="1" prompt="Enter linear feet of pipe by size in State Routes, including within intersections._x000a_NOTE: don't include pipe outside of cartway." sqref="M4:O4" xr:uid="{00000000-0002-0000-10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10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1000-00000B000000}"/>
    <dataValidation allowBlank="1" showInputMessage="1" showErrorMessage="1" prompt="Enter linear feet of pipe by size in City Streets, EXCLUDING within intersections. _x000a_" sqref="P4:R4" xr:uid="{00000000-0002-0000-1000-00000C000000}"/>
    <dataValidation allowBlank="1" showInputMessage="1" showErrorMessage="1" prompt="Enter linear feet of pipe by size in State Routes, EXCLUDING within intersections. " sqref="S4:U4" xr:uid="{00000000-0002-0000-10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1000-00000E000000}"/>
    <dataValidation allowBlank="1" showInputMessage="1" showErrorMessage="1" prompt="Factor = [Trench Width (ft) + 2 (ft)] / 9. _x000a_NOTE: base and paving cutbacks on State Routes are 12&quot; to each side of the trench, 2 feet total in equation. " sqref="T5" xr:uid="{00000000-0002-0000-10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10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10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10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1000-000013000000}"/>
    <dataValidation allowBlank="1" showInputMessage="1" showErrorMessage="1" prompt="Enter the number of valves by size." sqref="L24:O24" xr:uid="{00000000-0002-0000-10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10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10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10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10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10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10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1000-00001B000000}"/>
    <dataValidation allowBlank="1" showInputMessage="1" showErrorMessage="1" prompt="For City Streets, multiply S.Y. by 0.1 to convert to TON._x000a_For State Routes, multiply S.Y. by 0.15 to convert to TON." sqref="AA5" xr:uid="{00000000-0002-0000-10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10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1000-00001E000000}"/>
    <dataValidation allowBlank="1" showInputMessage="1" showErrorMessage="1" prompt="Enter number of services with the noted side of block, and with the same distance from curb to house wall." sqref="W62" xr:uid="{00000000-0002-0000-1000-00001F000000}"/>
    <dataValidation allowBlank="1" showInputMessage="1" showErrorMessage="1" prompt="Length of service replacement = distance of house from curb + 5 feet." sqref="Y62:Z62" xr:uid="{00000000-0002-0000-10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1000-000021000000}"/>
    <dataValidation allowBlank="1" showInputMessage="1" showErrorMessage="1" prompt="Enter number of services by size along the same side of street and with the same distance from water main to curb." sqref="X33" xr:uid="{00000000-0002-0000-10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10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10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10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1000-000026000000}"/>
  </dataValidations>
  <pageMargins left="0.7" right="0.7" top="0.75" bottom="0.75" header="0.3" footer="0.3"/>
  <pageSetup paperSize="17" scale="64" fitToWidth="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415"/>
      <c r="D19" s="376">
        <v>1</v>
      </c>
      <c r="E19" s="651">
        <f>C19*D19</f>
        <v>0</v>
      </c>
      <c r="F19" s="652"/>
      <c r="G19" s="414"/>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413"/>
      <c r="D20" s="375">
        <v>3</v>
      </c>
      <c r="E20" s="520">
        <f t="shared" ref="E20:E21" si="9">C20*D20</f>
        <v>0</v>
      </c>
      <c r="F20" s="521"/>
      <c r="G20" s="413"/>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657"/>
      <c r="G31" s="658"/>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655"/>
      <c r="G32" s="656"/>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10"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24"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152</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617" priority="246" stopIfTrue="1" operator="equal">
      <formula>0</formula>
    </cfRule>
  </conditionalFormatting>
  <conditionalFormatting sqref="M64 N66:V66 N67:O68 Q67:V68 S69:V71">
    <cfRule type="cellIs" dxfId="616" priority="245" stopIfTrue="1" operator="equal">
      <formula>0</formula>
    </cfRule>
  </conditionalFormatting>
  <conditionalFormatting sqref="Q65:V65">
    <cfRule type="cellIs" dxfId="615" priority="244" stopIfTrue="1" operator="equal">
      <formula>0</formula>
    </cfRule>
  </conditionalFormatting>
  <conditionalFormatting sqref="W2:X3">
    <cfRule type="cellIs" dxfId="614" priority="243" stopIfTrue="1" operator="equal">
      <formula>0</formula>
    </cfRule>
  </conditionalFormatting>
  <conditionalFormatting sqref="Z2">
    <cfRule type="cellIs" dxfId="613" priority="242" stopIfTrue="1" operator="equal">
      <formula>0</formula>
    </cfRule>
  </conditionalFormatting>
  <conditionalFormatting sqref="B14">
    <cfRule type="cellIs" dxfId="612" priority="232" stopIfTrue="1" operator="equal">
      <formula>0</formula>
    </cfRule>
  </conditionalFormatting>
  <conditionalFormatting sqref="Y2:Y3">
    <cfRule type="cellIs" dxfId="611" priority="241" stopIfTrue="1" operator="equal">
      <formula>0</formula>
    </cfRule>
  </conditionalFormatting>
  <conditionalFormatting sqref="A13:C13 E13:G13 P13:S13 J13:N13 U13">
    <cfRule type="cellIs" dxfId="610" priority="216" stopIfTrue="1" operator="equal">
      <formula>0</formula>
    </cfRule>
  </conditionalFormatting>
  <conditionalFormatting sqref="U10">
    <cfRule type="cellIs" dxfId="609" priority="219" stopIfTrue="1" operator="equal">
      <formula>0</formula>
    </cfRule>
  </conditionalFormatting>
  <conditionalFormatting sqref="Q14">
    <cfRule type="cellIs" dxfId="608" priority="223" stopIfTrue="1" operator="equal">
      <formula>0</formula>
    </cfRule>
  </conditionalFormatting>
  <conditionalFormatting sqref="Y1">
    <cfRule type="cellIs" dxfId="607" priority="237" stopIfTrue="1" operator="equal">
      <formula>0</formula>
    </cfRule>
  </conditionalFormatting>
  <conditionalFormatting sqref="T15:U15">
    <cfRule type="cellIs" dxfId="606" priority="240" stopIfTrue="1" operator="equal">
      <formula>0</formula>
    </cfRule>
  </conditionalFormatting>
  <conditionalFormatting sqref="U9">
    <cfRule type="cellIs" dxfId="605" priority="220" stopIfTrue="1" operator="equal">
      <formula>0</formula>
    </cfRule>
  </conditionalFormatting>
  <conditionalFormatting sqref="P1 A1:K1">
    <cfRule type="cellIs" dxfId="604" priority="239" stopIfTrue="1" operator="equal">
      <formula>0</formula>
    </cfRule>
  </conditionalFormatting>
  <conditionalFormatting sqref="W1:X1">
    <cfRule type="cellIs" dxfId="603" priority="238" stopIfTrue="1" operator="equal">
      <formula>0</formula>
    </cfRule>
  </conditionalFormatting>
  <conditionalFormatting sqref="J2">
    <cfRule type="cellIs" dxfId="602" priority="236" stopIfTrue="1" operator="equal">
      <formula>0</formula>
    </cfRule>
  </conditionalFormatting>
  <conditionalFormatting sqref="J14">
    <cfRule type="cellIs" dxfId="601" priority="205" stopIfTrue="1" operator="equal">
      <formula>0</formula>
    </cfRule>
  </conditionalFormatting>
  <conditionalFormatting sqref="A12">
    <cfRule type="cellIs" dxfId="600" priority="235" stopIfTrue="1" operator="equal">
      <formula>0</formula>
    </cfRule>
  </conditionalFormatting>
  <conditionalFormatting sqref="B12">
    <cfRule type="cellIs" dxfId="599" priority="234" stopIfTrue="1" operator="equal">
      <formula>0</formula>
    </cfRule>
  </conditionalFormatting>
  <conditionalFormatting sqref="A14">
    <cfRule type="cellIs" dxfId="598" priority="233" stopIfTrue="1" operator="equal">
      <formula>0</formula>
    </cfRule>
  </conditionalFormatting>
  <conditionalFormatting sqref="G12">
    <cfRule type="cellIs" dxfId="597" priority="231" stopIfTrue="1" operator="equal">
      <formula>0</formula>
    </cfRule>
  </conditionalFormatting>
  <conditionalFormatting sqref="G14">
    <cfRule type="cellIs" dxfId="596" priority="230" stopIfTrue="1" operator="equal">
      <formula>0</formula>
    </cfRule>
  </conditionalFormatting>
  <conditionalFormatting sqref="H14">
    <cfRule type="cellIs" dxfId="595" priority="229" stopIfTrue="1" operator="equal">
      <formula>0</formula>
    </cfRule>
  </conditionalFormatting>
  <conditionalFormatting sqref="P12:S12 P14:T15 N15">
    <cfRule type="cellIs" dxfId="594" priority="228" stopIfTrue="1" operator="equal">
      <formula>0</formula>
    </cfRule>
  </conditionalFormatting>
  <conditionalFormatting sqref="N12">
    <cfRule type="cellIs" dxfId="593" priority="227" stopIfTrue="1" operator="equal">
      <formula>0</formula>
    </cfRule>
  </conditionalFormatting>
  <conditionalFormatting sqref="N14">
    <cfRule type="cellIs" dxfId="592" priority="226" stopIfTrue="1" operator="equal">
      <formula>0</formula>
    </cfRule>
  </conditionalFormatting>
  <conditionalFormatting sqref="P15:S15">
    <cfRule type="cellIs" dxfId="591" priority="225" stopIfTrue="1" operator="equal">
      <formula>0</formula>
    </cfRule>
  </conditionalFormatting>
  <conditionalFormatting sqref="Q12">
    <cfRule type="cellIs" dxfId="590" priority="224" stopIfTrue="1" operator="equal">
      <formula>0</formula>
    </cfRule>
  </conditionalFormatting>
  <conditionalFormatting sqref="R12">
    <cfRule type="cellIs" dxfId="589" priority="222" stopIfTrue="1" operator="equal">
      <formula>0</formula>
    </cfRule>
  </conditionalFormatting>
  <conditionalFormatting sqref="R14">
    <cfRule type="cellIs" dxfId="588" priority="221" stopIfTrue="1" operator="equal">
      <formula>0</formula>
    </cfRule>
  </conditionalFormatting>
  <conditionalFormatting sqref="N65:P65">
    <cfRule type="cellIs" dxfId="587" priority="218" stopIfTrue="1" operator="equal">
      <formula>0</formula>
    </cfRule>
  </conditionalFormatting>
  <conditionalFormatting sqref="J12">
    <cfRule type="cellIs" dxfId="586" priority="206" stopIfTrue="1" operator="equal">
      <formula>0</formula>
    </cfRule>
  </conditionalFormatting>
  <conditionalFormatting sqref="S15:U15">
    <cfRule type="cellIs" dxfId="585" priority="198" stopIfTrue="1" operator="equal">
      <formula>0</formula>
    </cfRule>
  </conditionalFormatting>
  <conditionalFormatting sqref="B13">
    <cfRule type="cellIs" dxfId="584" priority="214" stopIfTrue="1" operator="equal">
      <formula>0</formula>
    </cfRule>
  </conditionalFormatting>
  <conditionalFormatting sqref="U11">
    <cfRule type="cellIs" dxfId="583" priority="217" stopIfTrue="1" operator="equal">
      <formula>0</formula>
    </cfRule>
  </conditionalFormatting>
  <conditionalFormatting sqref="G13">
    <cfRule type="cellIs" dxfId="582" priority="213" stopIfTrue="1" operator="equal">
      <formula>0</formula>
    </cfRule>
  </conditionalFormatting>
  <conditionalFormatting sqref="K12">
    <cfRule type="cellIs" dxfId="581" priority="204" stopIfTrue="1" operator="equal">
      <formula>0</formula>
    </cfRule>
  </conditionalFormatting>
  <conditionalFormatting sqref="A13">
    <cfRule type="cellIs" dxfId="580" priority="215" stopIfTrue="1" operator="equal">
      <formula>0</formula>
    </cfRule>
  </conditionalFormatting>
  <conditionalFormatting sqref="P13">
    <cfRule type="cellIs" dxfId="579" priority="212" stopIfTrue="1" operator="equal">
      <formula>0</formula>
    </cfRule>
  </conditionalFormatting>
  <conditionalFormatting sqref="N13">
    <cfRule type="cellIs" dxfId="578" priority="211" stopIfTrue="1" operator="equal">
      <formula>0</formula>
    </cfRule>
  </conditionalFormatting>
  <conditionalFormatting sqref="Q13">
    <cfRule type="cellIs" dxfId="577" priority="210" stopIfTrue="1" operator="equal">
      <formula>0</formula>
    </cfRule>
  </conditionalFormatting>
  <conditionalFormatting sqref="R13">
    <cfRule type="cellIs" dxfId="576" priority="209" stopIfTrue="1" operator="equal">
      <formula>0</formula>
    </cfRule>
  </conditionalFormatting>
  <conditionalFormatting sqref="D14 D5:D12">
    <cfRule type="cellIs" dxfId="575" priority="208" stopIfTrue="1" operator="equal">
      <formula>0</formula>
    </cfRule>
  </conditionalFormatting>
  <conditionalFormatting sqref="D13">
    <cfRule type="cellIs" dxfId="574" priority="207" stopIfTrue="1" operator="equal">
      <formula>0</formula>
    </cfRule>
  </conditionalFormatting>
  <conditionalFormatting sqref="Q12">
    <cfRule type="cellIs" dxfId="573" priority="202" stopIfTrue="1" operator="equal">
      <formula>0</formula>
    </cfRule>
  </conditionalFormatting>
  <conditionalFormatting sqref="U12">
    <cfRule type="cellIs" dxfId="572" priority="195" stopIfTrue="1" operator="equal">
      <formula>0</formula>
    </cfRule>
  </conditionalFormatting>
  <conditionalFormatting sqref="T14">
    <cfRule type="cellIs" dxfId="571" priority="196" stopIfTrue="1" operator="equal">
      <formula>0</formula>
    </cfRule>
  </conditionalFormatting>
  <conditionalFormatting sqref="Q14">
    <cfRule type="cellIs" dxfId="570" priority="201" stopIfTrue="1" operator="equal">
      <formula>0</formula>
    </cfRule>
  </conditionalFormatting>
  <conditionalFormatting sqref="R12">
    <cfRule type="cellIs" dxfId="569" priority="200" stopIfTrue="1" operator="equal">
      <formula>0</formula>
    </cfRule>
  </conditionalFormatting>
  <conditionalFormatting sqref="R14">
    <cfRule type="cellIs" dxfId="568" priority="199" stopIfTrue="1" operator="equal">
      <formula>0</formula>
    </cfRule>
  </conditionalFormatting>
  <conditionalFormatting sqref="P12">
    <cfRule type="cellIs" dxfId="567" priority="182" stopIfTrue="1" operator="equal">
      <formula>0</formula>
    </cfRule>
  </conditionalFormatting>
  <conditionalFormatting sqref="O5:O12 O14:O15">
    <cfRule type="cellIs" dxfId="566" priority="186" stopIfTrue="1" operator="equal">
      <formula>0</formula>
    </cfRule>
  </conditionalFormatting>
  <conditionalFormatting sqref="K14">
    <cfRule type="cellIs" dxfId="565" priority="203" stopIfTrue="1" operator="equal">
      <formula>0</formula>
    </cfRule>
  </conditionalFormatting>
  <conditionalFormatting sqref="U13">
    <cfRule type="cellIs" dxfId="564" priority="187" stopIfTrue="1" operator="equal">
      <formula>0</formula>
    </cfRule>
  </conditionalFormatting>
  <conditionalFormatting sqref="R13">
    <cfRule type="cellIs" dxfId="563" priority="189" stopIfTrue="1" operator="equal">
      <formula>0</formula>
    </cfRule>
  </conditionalFormatting>
  <conditionalFormatting sqref="U14">
    <cfRule type="cellIs" dxfId="562" priority="194" stopIfTrue="1" operator="equal">
      <formula>0</formula>
    </cfRule>
  </conditionalFormatting>
  <conditionalFormatting sqref="K13">
    <cfRule type="cellIs" dxfId="561" priority="192" stopIfTrue="1" operator="equal">
      <formula>0</formula>
    </cfRule>
  </conditionalFormatting>
  <conditionalFormatting sqref="S13">
    <cfRule type="cellIs" dxfId="560" priority="191" stopIfTrue="1" operator="equal">
      <formula>0</formula>
    </cfRule>
  </conditionalFormatting>
  <conditionalFormatting sqref="J13">
    <cfRule type="cellIs" dxfId="559" priority="193" stopIfTrue="1" operator="equal">
      <formula>0</formula>
    </cfRule>
  </conditionalFormatting>
  <conditionalFormatting sqref="Q13">
    <cfRule type="cellIs" dxfId="558" priority="190" stopIfTrue="1" operator="equal">
      <formula>0</formula>
    </cfRule>
  </conditionalFormatting>
  <conditionalFormatting sqref="H6:H12">
    <cfRule type="cellIs" dxfId="557" priority="162" stopIfTrue="1" operator="equal">
      <formula>0</formula>
    </cfRule>
  </conditionalFormatting>
  <conditionalFormatting sqref="H13">
    <cfRule type="cellIs" dxfId="556" priority="161" stopIfTrue="1" operator="equal">
      <formula>0</formula>
    </cfRule>
  </conditionalFormatting>
  <conditionalFormatting sqref="P14">
    <cfRule type="cellIs" dxfId="555" priority="181" stopIfTrue="1" operator="equal">
      <formula>0</formula>
    </cfRule>
  </conditionalFormatting>
  <conditionalFormatting sqref="O12 O14:O15">
    <cfRule type="cellIs" dxfId="554" priority="185" stopIfTrue="1" operator="equal">
      <formula>0</formula>
    </cfRule>
  </conditionalFormatting>
  <conditionalFormatting sqref="O13">
    <cfRule type="cellIs" dxfId="553" priority="184" stopIfTrue="1" operator="equal">
      <formula>0</formula>
    </cfRule>
  </conditionalFormatting>
  <conditionalFormatting sqref="O13">
    <cfRule type="cellIs" dxfId="552" priority="183" stopIfTrue="1" operator="equal">
      <formula>0</formula>
    </cfRule>
  </conditionalFormatting>
  <conditionalFormatting sqref="T14">
    <cfRule type="cellIs" dxfId="551" priority="168" stopIfTrue="1" operator="equal">
      <formula>0</formula>
    </cfRule>
  </conditionalFormatting>
  <conditionalFormatting sqref="Q12">
    <cfRule type="cellIs" dxfId="550" priority="180" stopIfTrue="1" operator="equal">
      <formula>0</formula>
    </cfRule>
  </conditionalFormatting>
  <conditionalFormatting sqref="Q14">
    <cfRule type="cellIs" dxfId="549" priority="179" stopIfTrue="1" operator="equal">
      <formula>0</formula>
    </cfRule>
  </conditionalFormatting>
  <conditionalFormatting sqref="P13">
    <cfRule type="cellIs" dxfId="548" priority="177" stopIfTrue="1" operator="equal">
      <formula>0</formula>
    </cfRule>
  </conditionalFormatting>
  <conditionalFormatting sqref="Q13">
    <cfRule type="cellIs" dxfId="547" priority="176" stopIfTrue="1" operator="equal">
      <formula>0</formula>
    </cfRule>
  </conditionalFormatting>
  <conditionalFormatting sqref="P12">
    <cfRule type="cellIs" dxfId="546" priority="175" stopIfTrue="1" operator="equal">
      <formula>0</formula>
    </cfRule>
  </conditionalFormatting>
  <conditionalFormatting sqref="P14">
    <cfRule type="cellIs" dxfId="545" priority="174" stopIfTrue="1" operator="equal">
      <formula>0</formula>
    </cfRule>
  </conditionalFormatting>
  <conditionalFormatting sqref="Q12">
    <cfRule type="cellIs" dxfId="544" priority="173" stopIfTrue="1" operator="equal">
      <formula>0</formula>
    </cfRule>
  </conditionalFormatting>
  <conditionalFormatting sqref="Q14">
    <cfRule type="cellIs" dxfId="543" priority="172" stopIfTrue="1" operator="equal">
      <formula>0</formula>
    </cfRule>
  </conditionalFormatting>
  <conditionalFormatting sqref="S12">
    <cfRule type="cellIs" dxfId="542" priority="171" stopIfTrue="1" operator="equal">
      <formula>0</formula>
    </cfRule>
  </conditionalFormatting>
  <conditionalFormatting sqref="S14">
    <cfRule type="cellIs" dxfId="541" priority="170" stopIfTrue="1" operator="equal">
      <formula>0</formula>
    </cfRule>
  </conditionalFormatting>
  <conditionalFormatting sqref="R13">
    <cfRule type="cellIs" dxfId="540" priority="167" stopIfTrue="1" operator="equal">
      <formula>0</formula>
    </cfRule>
  </conditionalFormatting>
  <conditionalFormatting sqref="P13">
    <cfRule type="cellIs" dxfId="539" priority="166" stopIfTrue="1" operator="equal">
      <formula>0</formula>
    </cfRule>
  </conditionalFormatting>
  <conditionalFormatting sqref="Q13">
    <cfRule type="cellIs" dxfId="538" priority="165" stopIfTrue="1" operator="equal">
      <formula>0</formula>
    </cfRule>
  </conditionalFormatting>
  <conditionalFormatting sqref="S13">
    <cfRule type="cellIs" dxfId="537" priority="164" stopIfTrue="1" operator="equal">
      <formula>0</formula>
    </cfRule>
  </conditionalFormatting>
  <conditionalFormatting sqref="X8:Y9">
    <cfRule type="cellIs" dxfId="536" priority="144" stopIfTrue="1" operator="equal">
      <formula>0</formula>
    </cfRule>
  </conditionalFormatting>
  <conditionalFormatting sqref="W8:W9">
    <cfRule type="cellIs" dxfId="535" priority="145" stopIfTrue="1" operator="equal">
      <formula>0</formula>
    </cfRule>
  </conditionalFormatting>
  <conditionalFormatting sqref="X6:Y7">
    <cfRule type="cellIs" dxfId="534" priority="147" stopIfTrue="1" operator="equal">
      <formula>0</formula>
    </cfRule>
  </conditionalFormatting>
  <conditionalFormatting sqref="Z8:AA9">
    <cfRule type="cellIs" dxfId="533" priority="146" stopIfTrue="1" operator="equal">
      <formula>0</formula>
    </cfRule>
  </conditionalFormatting>
  <conditionalFormatting sqref="Z10:AA10">
    <cfRule type="cellIs" dxfId="532" priority="143" stopIfTrue="1" operator="equal">
      <formula>0</formula>
    </cfRule>
  </conditionalFormatting>
  <conditionalFormatting sqref="W6:W7">
    <cfRule type="cellIs" dxfId="531" priority="148" stopIfTrue="1" operator="equal">
      <formula>0</formula>
    </cfRule>
  </conditionalFormatting>
  <conditionalFormatting sqref="N15">
    <cfRule type="cellIs" dxfId="530" priority="160" stopIfTrue="1" operator="equal">
      <formula>0</formula>
    </cfRule>
  </conditionalFormatting>
  <conditionalFormatting sqref="Z6:AA7">
    <cfRule type="cellIs" dxfId="529" priority="149" stopIfTrue="1" operator="equal">
      <formula>0</formula>
    </cfRule>
  </conditionalFormatting>
  <conditionalFormatting sqref="Z25:AA26 Z29:AA29 W28">
    <cfRule type="cellIs" dxfId="528" priority="137" stopIfTrue="1" operator="equal">
      <formula>0</formula>
    </cfRule>
  </conditionalFormatting>
  <conditionalFormatting sqref="W10">
    <cfRule type="cellIs" dxfId="527" priority="142" stopIfTrue="1" operator="equal">
      <formula>0</formula>
    </cfRule>
  </conditionalFormatting>
  <conditionalFormatting sqref="X10:Y10">
    <cfRule type="cellIs" dxfId="526" priority="141" stopIfTrue="1" operator="equal">
      <formula>0</formula>
    </cfRule>
  </conditionalFormatting>
  <conditionalFormatting sqref="T25:U29">
    <cfRule type="cellIs" dxfId="525" priority="138" stopIfTrue="1" operator="equal">
      <formula>0</formula>
    </cfRule>
  </conditionalFormatting>
  <conditionalFormatting sqref="W11:Y11">
    <cfRule type="cellIs" dxfId="524" priority="139" stopIfTrue="1" operator="equal">
      <formula>0</formula>
    </cfRule>
  </conditionalFormatting>
  <conditionalFormatting sqref="W32">
    <cfRule type="cellIs" dxfId="523" priority="134" stopIfTrue="1" operator="equal">
      <formula>0</formula>
    </cfRule>
  </conditionalFormatting>
  <conditionalFormatting sqref="N36:P36">
    <cfRule type="cellIs" dxfId="522" priority="125" stopIfTrue="1" operator="equal">
      <formula>0</formula>
    </cfRule>
  </conditionalFormatting>
  <conditionalFormatting sqref="S22">
    <cfRule type="cellIs" dxfId="521" priority="122" stopIfTrue="1" operator="equal">
      <formula>0</formula>
    </cfRule>
  </conditionalFormatting>
  <conditionalFormatting sqref="S19">
    <cfRule type="cellIs" dxfId="520" priority="121" stopIfTrue="1" operator="equal">
      <formula>0</formula>
    </cfRule>
  </conditionalFormatting>
  <conditionalFormatting sqref="S18:T18">
    <cfRule type="cellIs" dxfId="519" priority="120" stopIfTrue="1" operator="equal">
      <formula>0</formula>
    </cfRule>
  </conditionalFormatting>
  <conditionalFormatting sqref="T18">
    <cfRule type="cellIs" dxfId="518" priority="118" stopIfTrue="1" operator="equal">
      <formula>0</formula>
    </cfRule>
  </conditionalFormatting>
  <conditionalFormatting sqref="S17">
    <cfRule type="cellIs" dxfId="517" priority="117" stopIfTrue="1" operator="equal">
      <formula>0</formula>
    </cfRule>
  </conditionalFormatting>
  <conditionalFormatting sqref="U18">
    <cfRule type="cellIs" dxfId="516" priority="119" stopIfTrue="1" operator="equal">
      <formula>0</formula>
    </cfRule>
  </conditionalFormatting>
  <conditionalFormatting sqref="U17">
    <cfRule type="cellIs" dxfId="515" priority="116" stopIfTrue="1" operator="equal">
      <formula>0</formula>
    </cfRule>
  </conditionalFormatting>
  <conditionalFormatting sqref="U18">
    <cfRule type="cellIs" dxfId="514" priority="115" stopIfTrue="1" operator="equal">
      <formula>0</formula>
    </cfRule>
  </conditionalFormatting>
  <conditionalFormatting sqref="T18">
    <cfRule type="cellIs" dxfId="513" priority="113" stopIfTrue="1" operator="equal">
      <formula>0</formula>
    </cfRule>
  </conditionalFormatting>
  <conditionalFormatting sqref="T17">
    <cfRule type="cellIs" dxfId="512" priority="114" stopIfTrue="1" operator="equal">
      <formula>0</formula>
    </cfRule>
  </conditionalFormatting>
  <conditionalFormatting sqref="P16">
    <cfRule type="cellIs" dxfId="511" priority="108" stopIfTrue="1" operator="equal">
      <formula>0</formula>
    </cfRule>
  </conditionalFormatting>
  <conditionalFormatting sqref="P17:R17">
    <cfRule type="cellIs" dxfId="510" priority="110" stopIfTrue="1" operator="equal">
      <formula>0</formula>
    </cfRule>
  </conditionalFormatting>
  <conditionalFormatting sqref="P18:Q21">
    <cfRule type="cellIs" dxfId="509" priority="109" stopIfTrue="1" operator="equal">
      <formula>0</formula>
    </cfRule>
  </conditionalFormatting>
  <conditionalFormatting sqref="R18:R21">
    <cfRule type="cellIs" dxfId="508" priority="106" stopIfTrue="1" operator="equal">
      <formula>0</formula>
    </cfRule>
  </conditionalFormatting>
  <conditionalFormatting sqref="R17">
    <cfRule type="cellIs" dxfId="507" priority="107" stopIfTrue="1" operator="equal">
      <formula>0</formula>
    </cfRule>
  </conditionalFormatting>
  <conditionalFormatting sqref="Q17">
    <cfRule type="cellIs" dxfId="506" priority="112" stopIfTrue="1" operator="equal">
      <formula>0</formula>
    </cfRule>
  </conditionalFormatting>
  <conditionalFormatting sqref="Q18:Q21">
    <cfRule type="cellIs" dxfId="505" priority="111" stopIfTrue="1" operator="equal">
      <formula>0</formula>
    </cfRule>
  </conditionalFormatting>
  <conditionalFormatting sqref="N17">
    <cfRule type="cellIs" dxfId="504" priority="103" stopIfTrue="1" operator="equal">
      <formula>0</formula>
    </cfRule>
  </conditionalFormatting>
  <conditionalFormatting sqref="M16">
    <cfRule type="cellIs" dxfId="503" priority="100" stopIfTrue="1" operator="equal">
      <formula>0</formula>
    </cfRule>
  </conditionalFormatting>
  <conditionalFormatting sqref="M17">
    <cfRule type="cellIs" dxfId="502" priority="101" stopIfTrue="1" operator="equal">
      <formula>0</formula>
    </cfRule>
  </conditionalFormatting>
  <conditionalFormatting sqref="M16:M17 M18:N21">
    <cfRule type="cellIs" dxfId="501" priority="105" stopIfTrue="1" operator="equal">
      <formula>0</formula>
    </cfRule>
  </conditionalFormatting>
  <conditionalFormatting sqref="M18:O21">
    <cfRule type="cellIs" dxfId="500" priority="104" stopIfTrue="1" operator="equal">
      <formula>0</formula>
    </cfRule>
  </conditionalFormatting>
  <conditionalFormatting sqref="M17:O17">
    <cfRule type="cellIs" dxfId="499" priority="102" stopIfTrue="1" operator="equal">
      <formula>0</formula>
    </cfRule>
  </conditionalFormatting>
  <conditionalFormatting sqref="O17">
    <cfRule type="cellIs" dxfId="498" priority="98" stopIfTrue="1" operator="equal">
      <formula>0</formula>
    </cfRule>
  </conditionalFormatting>
  <conditionalFormatting sqref="O18:O21">
    <cfRule type="cellIs" dxfId="497" priority="99" stopIfTrue="1" operator="equal">
      <formula>0</formula>
    </cfRule>
  </conditionalFormatting>
  <conditionalFormatting sqref="L18">
    <cfRule type="cellIs" dxfId="496" priority="94" stopIfTrue="1" operator="equal">
      <formula>0</formula>
    </cfRule>
  </conditionalFormatting>
  <conditionalFormatting sqref="L18">
    <cfRule type="cellIs" dxfId="495" priority="87" stopIfTrue="1" operator="equal">
      <formula>0</formula>
    </cfRule>
  </conditionalFormatting>
  <conditionalFormatting sqref="L18">
    <cfRule type="cellIs" dxfId="494" priority="91" stopIfTrue="1" operator="equal">
      <formula>0</formula>
    </cfRule>
  </conditionalFormatting>
  <conditionalFormatting sqref="L18">
    <cfRule type="cellIs" dxfId="493" priority="86" stopIfTrue="1" operator="equal">
      <formula>0</formula>
    </cfRule>
  </conditionalFormatting>
  <conditionalFormatting sqref="J18:L21">
    <cfRule type="cellIs" dxfId="492" priority="96" stopIfTrue="1" operator="equal">
      <formula>0</formula>
    </cfRule>
  </conditionalFormatting>
  <conditionalFormatting sqref="L17">
    <cfRule type="cellIs" dxfId="491" priority="95" stopIfTrue="1" operator="equal">
      <formula>0</formula>
    </cfRule>
  </conditionalFormatting>
  <conditionalFormatting sqref="J16 J17:L21">
    <cfRule type="cellIs" dxfId="490" priority="97" stopIfTrue="1" operator="equal">
      <formula>0</formula>
    </cfRule>
  </conditionalFormatting>
  <conditionalFormatting sqref="L18:L21">
    <cfRule type="cellIs" dxfId="489" priority="80" stopIfTrue="1" operator="equal">
      <formula>0</formula>
    </cfRule>
  </conditionalFormatting>
  <conditionalFormatting sqref="L18">
    <cfRule type="cellIs" dxfId="488" priority="83" stopIfTrue="1" operator="equal">
      <formula>0</formula>
    </cfRule>
  </conditionalFormatting>
  <conditionalFormatting sqref="L18">
    <cfRule type="cellIs" dxfId="487" priority="90" stopIfTrue="1" operator="equal">
      <formula>0</formula>
    </cfRule>
  </conditionalFormatting>
  <conditionalFormatting sqref="L17">
    <cfRule type="cellIs" dxfId="486" priority="92" stopIfTrue="1" operator="equal">
      <formula>0</formula>
    </cfRule>
  </conditionalFormatting>
  <conditionalFormatting sqref="K17">
    <cfRule type="cellIs" dxfId="485" priority="89" stopIfTrue="1" operator="equal">
      <formula>0</formula>
    </cfRule>
  </conditionalFormatting>
  <conditionalFormatting sqref="K17">
    <cfRule type="cellIs" dxfId="484" priority="93" stopIfTrue="1" operator="equal">
      <formula>0</formula>
    </cfRule>
  </conditionalFormatting>
  <conditionalFormatting sqref="L17">
    <cfRule type="cellIs" dxfId="483" priority="88" stopIfTrue="1" operator="equal">
      <formula>0</formula>
    </cfRule>
  </conditionalFormatting>
  <conditionalFormatting sqref="L17">
    <cfRule type="cellIs" dxfId="482" priority="84" stopIfTrue="1" operator="equal">
      <formula>0</formula>
    </cfRule>
  </conditionalFormatting>
  <conditionalFormatting sqref="K18">
    <cfRule type="cellIs" dxfId="481" priority="81" stopIfTrue="1" operator="equal">
      <formula>0</formula>
    </cfRule>
  </conditionalFormatting>
  <conditionalFormatting sqref="K17">
    <cfRule type="cellIs" dxfId="480" priority="82" stopIfTrue="1" operator="equal">
      <formula>0</formula>
    </cfRule>
  </conditionalFormatting>
  <conditionalFormatting sqref="K18">
    <cfRule type="cellIs" dxfId="479" priority="85" stopIfTrue="1" operator="equal">
      <formula>0</formula>
    </cfRule>
  </conditionalFormatting>
  <conditionalFormatting sqref="G16:G19">
    <cfRule type="cellIs" dxfId="478" priority="79" stopIfTrue="1" operator="equal">
      <formula>0</formula>
    </cfRule>
  </conditionalFormatting>
  <conditionalFormatting sqref="P22:Q22">
    <cfRule type="cellIs" dxfId="477" priority="77" stopIfTrue="1" operator="equal">
      <formula>0</formula>
    </cfRule>
  </conditionalFormatting>
  <conditionalFormatting sqref="Q22:R22">
    <cfRule type="cellIs" dxfId="476" priority="76" stopIfTrue="1" operator="equal">
      <formula>0</formula>
    </cfRule>
  </conditionalFormatting>
  <conditionalFormatting sqref="P22:Q22">
    <cfRule type="cellIs" dxfId="475" priority="78" stopIfTrue="1" operator="equal">
      <formula>0</formula>
    </cfRule>
  </conditionalFormatting>
  <conditionalFormatting sqref="M22">
    <cfRule type="cellIs" dxfId="474" priority="75" stopIfTrue="1" operator="equal">
      <formula>0</formula>
    </cfRule>
  </conditionalFormatting>
  <conditionalFormatting sqref="N22:O22">
    <cfRule type="cellIs" dxfId="473" priority="72" stopIfTrue="1" operator="equal">
      <formula>0</formula>
    </cfRule>
  </conditionalFormatting>
  <conditionalFormatting sqref="M22:O22">
    <cfRule type="cellIs" dxfId="472" priority="73" stopIfTrue="1" operator="equal">
      <formula>0</formula>
    </cfRule>
  </conditionalFormatting>
  <conditionalFormatting sqref="M22:O22">
    <cfRule type="cellIs" dxfId="471" priority="74" stopIfTrue="1" operator="equal">
      <formula>0</formula>
    </cfRule>
  </conditionalFormatting>
  <conditionalFormatting sqref="L22">
    <cfRule type="cellIs" dxfId="470" priority="63" stopIfTrue="1" operator="equal">
      <formula>0</formula>
    </cfRule>
  </conditionalFormatting>
  <conditionalFormatting sqref="L22">
    <cfRule type="cellIs" dxfId="469" priority="64" stopIfTrue="1" operator="equal">
      <formula>0</formula>
    </cfRule>
  </conditionalFormatting>
  <conditionalFormatting sqref="J22">
    <cfRule type="cellIs" dxfId="468" priority="66" stopIfTrue="1" operator="equal">
      <formula>0</formula>
    </cfRule>
  </conditionalFormatting>
  <conditionalFormatting sqref="L22">
    <cfRule type="cellIs" dxfId="467" priority="65" stopIfTrue="1" operator="equal">
      <formula>0</formula>
    </cfRule>
  </conditionalFormatting>
  <conditionalFormatting sqref="K22">
    <cfRule type="cellIs" dxfId="466" priority="62" stopIfTrue="1" operator="equal">
      <formula>0</formula>
    </cfRule>
  </conditionalFormatting>
  <conditionalFormatting sqref="J22:L22">
    <cfRule type="cellIs" dxfId="465" priority="67" stopIfTrue="1" operator="equal">
      <formula>0</formula>
    </cfRule>
  </conditionalFormatting>
  <conditionalFormatting sqref="J22">
    <cfRule type="cellIs" dxfId="464" priority="71" stopIfTrue="1" operator="equal">
      <formula>0</formula>
    </cfRule>
  </conditionalFormatting>
  <conditionalFormatting sqref="J22">
    <cfRule type="cellIs" dxfId="463" priority="70" stopIfTrue="1" operator="equal">
      <formula>0</formula>
    </cfRule>
  </conditionalFormatting>
  <conditionalFormatting sqref="K22">
    <cfRule type="cellIs" dxfId="462" priority="69" stopIfTrue="1" operator="equal">
      <formula>0</formula>
    </cfRule>
  </conditionalFormatting>
  <conditionalFormatting sqref="J22">
    <cfRule type="cellIs" dxfId="461" priority="68" stopIfTrue="1" operator="equal">
      <formula>0</formula>
    </cfRule>
  </conditionalFormatting>
  <conditionalFormatting sqref="H16:I16 H17:H19">
    <cfRule type="cellIs" dxfId="460" priority="61" stopIfTrue="1" operator="equal">
      <formula>0</formula>
    </cfRule>
  </conditionalFormatting>
  <conditionalFormatting sqref="I17">
    <cfRule type="cellIs" dxfId="459" priority="60" stopIfTrue="1" operator="equal">
      <formula>0</formula>
    </cfRule>
  </conditionalFormatting>
  <conditionalFormatting sqref="I18">
    <cfRule type="cellIs" dxfId="458" priority="59" stopIfTrue="1" operator="equal">
      <formula>0</formula>
    </cfRule>
  </conditionalFormatting>
  <conditionalFormatting sqref="I19">
    <cfRule type="cellIs" dxfId="457" priority="58" stopIfTrue="1" operator="equal">
      <formula>0</formula>
    </cfRule>
  </conditionalFormatting>
  <conditionalFormatting sqref="M69:O69 Q69:Q71 N70:O71">
    <cfRule type="cellIs" dxfId="456" priority="50" stopIfTrue="1" operator="equal">
      <formula>0</formula>
    </cfRule>
  </conditionalFormatting>
  <conditionalFormatting sqref="M29:O30 L25:O25 M26:M27 O26:O27">
    <cfRule type="cellIs" dxfId="455" priority="49" stopIfTrue="1" operator="equal">
      <formula>0</formula>
    </cfRule>
  </conditionalFormatting>
  <conditionalFormatting sqref="Z11">
    <cfRule type="cellIs" dxfId="454" priority="52" stopIfTrue="1" operator="equal">
      <formula>0</formula>
    </cfRule>
  </conditionalFormatting>
  <conditionalFormatting sqref="AA11">
    <cfRule type="cellIs" dxfId="453" priority="51" stopIfTrue="1" operator="equal">
      <formula>0</formula>
    </cfRule>
  </conditionalFormatting>
  <conditionalFormatting sqref="L26:L30">
    <cfRule type="cellIs" dxfId="452" priority="48" stopIfTrue="1" operator="equal">
      <formula>0</formula>
    </cfRule>
  </conditionalFormatting>
  <conditionalFormatting sqref="N26:N27">
    <cfRule type="cellIs" dxfId="451" priority="47" stopIfTrue="1" operator="equal">
      <formula>0</formula>
    </cfRule>
  </conditionalFormatting>
  <conditionalFormatting sqref="N28">
    <cfRule type="cellIs" dxfId="450" priority="45" stopIfTrue="1" operator="equal">
      <formula>0</formula>
    </cfRule>
  </conditionalFormatting>
  <conditionalFormatting sqref="N27">
    <cfRule type="cellIs" dxfId="449" priority="46" stopIfTrue="1" operator="equal">
      <formula>0</formula>
    </cfRule>
  </conditionalFormatting>
  <conditionalFormatting sqref="N28">
    <cfRule type="cellIs" dxfId="448" priority="44" stopIfTrue="1" operator="equal">
      <formula>0</formula>
    </cfRule>
  </conditionalFormatting>
  <conditionalFormatting sqref="W34:Z59 W33:Y33">
    <cfRule type="cellIs" dxfId="447" priority="43" stopIfTrue="1" operator="equal">
      <formula>0</formula>
    </cfRule>
  </conditionalFormatting>
  <conditionalFormatting sqref="AA33">
    <cfRule type="cellIs" dxfId="446" priority="42" stopIfTrue="1" operator="equal">
      <formula>0</formula>
    </cfRule>
  </conditionalFormatting>
  <conditionalFormatting sqref="AA34:AA59">
    <cfRule type="cellIs" dxfId="445" priority="41" stopIfTrue="1" operator="equal">
      <formula>0</formula>
    </cfRule>
  </conditionalFormatting>
  <conditionalFormatting sqref="Y63:Y70">
    <cfRule type="cellIs" dxfId="444" priority="40" stopIfTrue="1" operator="equal">
      <formula>0</formula>
    </cfRule>
  </conditionalFormatting>
  <conditionalFormatting sqref="Z71:AA71">
    <cfRule type="cellIs" dxfId="443" priority="33" stopIfTrue="1" operator="equal">
      <formula>0</formula>
    </cfRule>
  </conditionalFormatting>
  <conditionalFormatting sqref="W71">
    <cfRule type="cellIs" dxfId="442" priority="35" stopIfTrue="1" operator="equal">
      <formula>0</formula>
    </cfRule>
  </conditionalFormatting>
  <conditionalFormatting sqref="W61 AA61">
    <cfRule type="cellIs" dxfId="441" priority="39" stopIfTrue="1" operator="equal">
      <formula>0</formula>
    </cfRule>
  </conditionalFormatting>
  <conditionalFormatting sqref="AA62">
    <cfRule type="cellIs" dxfId="440" priority="38" stopIfTrue="1" operator="equal">
      <formula>0</formula>
    </cfRule>
  </conditionalFormatting>
  <conditionalFormatting sqref="W62:Y62">
    <cfRule type="cellIs" dxfId="439" priority="37" stopIfTrue="1" operator="equal">
      <formula>0</formula>
    </cfRule>
  </conditionalFormatting>
  <conditionalFormatting sqref="W71">
    <cfRule type="cellIs" dxfId="438" priority="34" stopIfTrue="1" operator="equal">
      <formula>0</formula>
    </cfRule>
  </conditionalFormatting>
  <conditionalFormatting sqref="W71">
    <cfRule type="cellIs" dxfId="437" priority="36" stopIfTrue="1" operator="equal">
      <formula>0</formula>
    </cfRule>
  </conditionalFormatting>
  <conditionalFormatting sqref="AA62">
    <cfRule type="cellIs" dxfId="436" priority="32" stopIfTrue="1" operator="equal">
      <formula>0</formula>
    </cfRule>
  </conditionalFormatting>
  <conditionalFormatting sqref="AA63:AA70">
    <cfRule type="cellIs" dxfId="435" priority="31" stopIfTrue="1" operator="equal">
      <formula>0</formula>
    </cfRule>
  </conditionalFormatting>
  <conditionalFormatting sqref="Z33">
    <cfRule type="cellIs" dxfId="434" priority="25" stopIfTrue="1" operator="equal">
      <formula>0</formula>
    </cfRule>
  </conditionalFormatting>
  <conditionalFormatting sqref="Z15:Z21">
    <cfRule type="cellIs" dxfId="433" priority="24" stopIfTrue="1" operator="equal">
      <formula>0</formula>
    </cfRule>
  </conditionalFormatting>
  <conditionalFormatting sqref="W22:Y22">
    <cfRule type="cellIs" dxfId="432" priority="21" stopIfTrue="1" operator="equal">
      <formula>0</formula>
    </cfRule>
  </conditionalFormatting>
  <conditionalFormatting sqref="AA15:AA21">
    <cfRule type="cellIs" dxfId="431" priority="20" stopIfTrue="1" operator="equal">
      <formula>0</formula>
    </cfRule>
  </conditionalFormatting>
  <conditionalFormatting sqref="T6:T13">
    <cfRule type="cellIs" dxfId="430" priority="19" stopIfTrue="1" operator="equal">
      <formula>0</formula>
    </cfRule>
  </conditionalFormatting>
  <conditionalFormatting sqref="T13">
    <cfRule type="cellIs" dxfId="429" priority="15" stopIfTrue="1" operator="equal">
      <formula>0</formula>
    </cfRule>
  </conditionalFormatting>
  <conditionalFormatting sqref="T9">
    <cfRule type="cellIs" dxfId="428" priority="17" stopIfTrue="1" operator="equal">
      <formula>0</formula>
    </cfRule>
  </conditionalFormatting>
  <conditionalFormatting sqref="T12">
    <cfRule type="cellIs" dxfId="427" priority="18" stopIfTrue="1" operator="equal">
      <formula>0</formula>
    </cfRule>
  </conditionalFormatting>
  <conditionalFormatting sqref="T11">
    <cfRule type="cellIs" dxfId="426" priority="16" stopIfTrue="1" operator="equal">
      <formula>0</formula>
    </cfRule>
  </conditionalFormatting>
  <conditionalFormatting sqref="T12">
    <cfRule type="cellIs" dxfId="425" priority="14" stopIfTrue="1" operator="equal">
      <formula>0</formula>
    </cfRule>
  </conditionalFormatting>
  <conditionalFormatting sqref="T13">
    <cfRule type="cellIs" dxfId="424" priority="13" stopIfTrue="1" operator="equal">
      <formula>0</formula>
    </cfRule>
  </conditionalFormatting>
  <conditionalFormatting sqref="T13">
    <cfRule type="cellIs" dxfId="423" priority="10" stopIfTrue="1" operator="equal">
      <formula>0</formula>
    </cfRule>
  </conditionalFormatting>
  <conditionalFormatting sqref="T12">
    <cfRule type="cellIs" dxfId="422" priority="11" stopIfTrue="1" operator="equal">
      <formula>0</formula>
    </cfRule>
  </conditionalFormatting>
  <conditionalFormatting sqref="T10">
    <cfRule type="cellIs" dxfId="421" priority="12" stopIfTrue="1" operator="equal">
      <formula>0</formula>
    </cfRule>
  </conditionalFormatting>
  <conditionalFormatting sqref="AA22">
    <cfRule type="cellIs" dxfId="420" priority="9" stopIfTrue="1" operator="equal">
      <formula>0</formula>
    </cfRule>
  </conditionalFormatting>
  <conditionalFormatting sqref="Z22">
    <cfRule type="cellIs" dxfId="419" priority="8" stopIfTrue="1" operator="equal">
      <formula>0</formula>
    </cfRule>
  </conditionalFormatting>
  <conditionalFormatting sqref="A20:F21">
    <cfRule type="cellIs" dxfId="418" priority="7" stopIfTrue="1" operator="equal">
      <formula>0</formula>
    </cfRule>
  </conditionalFormatting>
  <conditionalFormatting sqref="G20:G21">
    <cfRule type="cellIs" dxfId="417" priority="6" stopIfTrue="1" operator="equal">
      <formula>0</formula>
    </cfRule>
  </conditionalFormatting>
  <conditionalFormatting sqref="H20:H21">
    <cfRule type="cellIs" dxfId="416" priority="5" stopIfTrue="1" operator="equal">
      <formula>0</formula>
    </cfRule>
  </conditionalFormatting>
  <conditionalFormatting sqref="I20:I21">
    <cfRule type="cellIs" dxfId="415" priority="4" stopIfTrue="1" operator="equal">
      <formula>0</formula>
    </cfRule>
  </conditionalFormatting>
  <conditionalFormatting sqref="A22:F22">
    <cfRule type="cellIs" dxfId="414" priority="3" stopIfTrue="1" operator="equal">
      <formula>0</formula>
    </cfRule>
  </conditionalFormatting>
  <conditionalFormatting sqref="G22 I22">
    <cfRule type="cellIs" dxfId="413" priority="2" stopIfTrue="1" operator="equal">
      <formula>0</formula>
    </cfRule>
  </conditionalFormatting>
  <conditionalFormatting sqref="H22">
    <cfRule type="cellIs" dxfId="412"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1100-000000000000}"/>
    <dataValidation allowBlank="1" showInputMessage="1" showErrorMessage="1" prompt="Length of service replacement = distance of house from curb + 5 feet." sqref="Y62:Z62" xr:uid="{00000000-0002-0000-1100-000001000000}"/>
    <dataValidation allowBlank="1" showInputMessage="1" showErrorMessage="1" prompt="Enter number of services with the noted side of block, and with the same distance from curb to house wall." sqref="W62" xr:uid="{00000000-0002-0000-11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11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1100-000004000000}"/>
    <dataValidation allowBlank="1" showInputMessage="1" showErrorMessage="1" prompt="For City Streets, multiply S.Y. by 0.1 to convert to TON._x000a_For State Routes, multiply S.Y. by 0.15 to convert to TON." sqref="AA5" xr:uid="{00000000-0002-0000-11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11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11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11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11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11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11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1100-00000C000000}"/>
    <dataValidation allowBlank="1" showInputMessage="1" showErrorMessage="1" prompt="Enter the number of valves by size." sqref="L24:O24" xr:uid="{00000000-0002-0000-11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11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11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11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1100-000011000000}"/>
    <dataValidation allowBlank="1" showInputMessage="1" showErrorMessage="1" prompt="Factor = [Trench Width (ft) + 2 (ft)] / 9. _x000a_NOTE: base and paving cutbacks on State Routes are 12&quot; to each side of the trench, 2 feet total in equation. " sqref="T5" xr:uid="{00000000-0002-0000-11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1100-000013000000}"/>
    <dataValidation allowBlank="1" showInputMessage="1" showErrorMessage="1" prompt="Enter linear feet of pipe by size in State Routes, EXCLUDING within intersections. " sqref="S4:U4" xr:uid="{00000000-0002-0000-1100-000014000000}"/>
    <dataValidation allowBlank="1" showInputMessage="1" showErrorMessage="1" prompt="Enter linear feet of pipe by size in City Streets, EXCLUDING within intersections. _x000a_" sqref="P4:R4" xr:uid="{00000000-0002-0000-11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11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1100-000017000000}"/>
    <dataValidation allowBlank="1" showInputMessage="1" showErrorMessage="1" prompt="Enter linear feet of pipe by size in State Routes, including within intersections._x000a_NOTE: don't include pipe outside of cartway." sqref="M4:O4" xr:uid="{00000000-0002-0000-1100-000018000000}"/>
    <dataValidation allowBlank="1" showInputMessage="1" showErrorMessage="1" prompt="Enter linear feet of pipe by size in City Streets, including within intersections. _x000a_NOTE: don't include pipe outside of cartway." sqref="J4:L4" xr:uid="{00000000-0002-0000-1100-000019000000}"/>
    <dataValidation allowBlank="1" showInputMessage="1" showErrorMessage="1" prompt="Excavation factors are in the Water Main Standard Details handbook. See excavation pay limit dimensions table on page 6, column titled &quot;CU YDS PER LIN FT&quot;." sqref="D5 H5" xr:uid="{00000000-0002-0000-1100-00001A000000}"/>
    <dataValidation allowBlank="1" showInputMessage="1" showErrorMessage="1" prompt="Enter linear feet of pipe by size in State Routes._x000a_" sqref="G4:I4" xr:uid="{00000000-0002-0000-1100-00001B000000}"/>
    <dataValidation allowBlank="1" showInputMessage="1" showErrorMessage="1" prompt="Enter linear feet of pipe by size in City Streets._x000a_" sqref="C4:F4" xr:uid="{00000000-0002-0000-1100-00001C000000}"/>
    <dataValidation allowBlank="1" showInputMessage="1" showErrorMessage="1" prompt="Enter linear feet of pipe by size." sqref="A4:B4" xr:uid="{00000000-0002-0000-11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1100-00001E000000}"/>
    <dataValidation allowBlank="1" showInputMessage="1" showErrorMessage="1" prompt="Enter the number of ramps triggered by the water main relay." sqref="S19:U19" xr:uid="{00000000-0002-0000-11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1100-000020000000}"/>
    <dataValidation allowBlank="1" showInputMessage="1" showErrorMessage="1" prompt="Update the number of total pages." sqref="A72:AA72" xr:uid="{00000000-0002-0000-1100-000021000000}"/>
    <dataValidation allowBlank="1" showInputMessage="1" showErrorMessage="1" prompt="Enter number of services by size along the same side of street and with the same distance from water main to curb." sqref="X33" xr:uid="{00000000-0002-0000-11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11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11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11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1100-000026000000}"/>
  </dataValidations>
  <pageMargins left="0.7" right="0.7" top="0.75" bottom="0.75" header="0.3" footer="0.3"/>
  <pageSetup paperSize="17" scale="64" fitToWidth="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140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415"/>
      <c r="D19" s="376">
        <v>1</v>
      </c>
      <c r="E19" s="651">
        <f>C19*D19</f>
        <v>0</v>
      </c>
      <c r="F19" s="652"/>
      <c r="G19" s="373"/>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80"/>
      <c r="D20" s="4">
        <v>3</v>
      </c>
      <c r="E20" s="520">
        <f t="shared" ref="E20:E21" si="9">C20*D20</f>
        <v>0</v>
      </c>
      <c r="F20" s="521"/>
      <c r="G20" s="377"/>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153</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411" priority="246" stopIfTrue="1" operator="equal">
      <formula>0</formula>
    </cfRule>
  </conditionalFormatting>
  <conditionalFormatting sqref="M64 N66:V66 N67:O68 Q67:V68 S69:V71">
    <cfRule type="cellIs" dxfId="410" priority="245" stopIfTrue="1" operator="equal">
      <formula>0</formula>
    </cfRule>
  </conditionalFormatting>
  <conditionalFormatting sqref="Q65:V65">
    <cfRule type="cellIs" dxfId="409" priority="244" stopIfTrue="1" operator="equal">
      <formula>0</formula>
    </cfRule>
  </conditionalFormatting>
  <conditionalFormatting sqref="W2:X3">
    <cfRule type="cellIs" dxfId="408" priority="243" stopIfTrue="1" operator="equal">
      <formula>0</formula>
    </cfRule>
  </conditionalFormatting>
  <conditionalFormatting sqref="Z2">
    <cfRule type="cellIs" dxfId="407" priority="242" stopIfTrue="1" operator="equal">
      <formula>0</formula>
    </cfRule>
  </conditionalFormatting>
  <conditionalFormatting sqref="B14">
    <cfRule type="cellIs" dxfId="406" priority="232" stopIfTrue="1" operator="equal">
      <formula>0</formula>
    </cfRule>
  </conditionalFormatting>
  <conditionalFormatting sqref="Y2:Y3">
    <cfRule type="cellIs" dxfId="405" priority="241" stopIfTrue="1" operator="equal">
      <formula>0</formula>
    </cfRule>
  </conditionalFormatting>
  <conditionalFormatting sqref="A13:C13 E13:G13 P13:S13 J13:N13 U13">
    <cfRule type="cellIs" dxfId="404" priority="216" stopIfTrue="1" operator="equal">
      <formula>0</formula>
    </cfRule>
  </conditionalFormatting>
  <conditionalFormatting sqref="U10">
    <cfRule type="cellIs" dxfId="403" priority="219" stopIfTrue="1" operator="equal">
      <formula>0</formula>
    </cfRule>
  </conditionalFormatting>
  <conditionalFormatting sqref="Q14">
    <cfRule type="cellIs" dxfId="402" priority="223" stopIfTrue="1" operator="equal">
      <formula>0</formula>
    </cfRule>
  </conditionalFormatting>
  <conditionalFormatting sqref="Y1">
    <cfRule type="cellIs" dxfId="401" priority="237" stopIfTrue="1" operator="equal">
      <formula>0</formula>
    </cfRule>
  </conditionalFormatting>
  <conditionalFormatting sqref="T15:U15">
    <cfRule type="cellIs" dxfId="400" priority="240" stopIfTrue="1" operator="equal">
      <formula>0</formula>
    </cfRule>
  </conditionalFormatting>
  <conditionalFormatting sqref="U9">
    <cfRule type="cellIs" dxfId="399" priority="220" stopIfTrue="1" operator="equal">
      <formula>0</formula>
    </cfRule>
  </conditionalFormatting>
  <conditionalFormatting sqref="P1 A1:K1">
    <cfRule type="cellIs" dxfId="398" priority="239" stopIfTrue="1" operator="equal">
      <formula>0</formula>
    </cfRule>
  </conditionalFormatting>
  <conditionalFormatting sqref="W1:X1">
    <cfRule type="cellIs" dxfId="397" priority="238" stopIfTrue="1" operator="equal">
      <formula>0</formula>
    </cfRule>
  </conditionalFormatting>
  <conditionalFormatting sqref="J2">
    <cfRule type="cellIs" dxfId="396" priority="236" stopIfTrue="1" operator="equal">
      <formula>0</formula>
    </cfRule>
  </conditionalFormatting>
  <conditionalFormatting sqref="J14">
    <cfRule type="cellIs" dxfId="395" priority="205" stopIfTrue="1" operator="equal">
      <formula>0</formula>
    </cfRule>
  </conditionalFormatting>
  <conditionalFormatting sqref="A12">
    <cfRule type="cellIs" dxfId="394" priority="235" stopIfTrue="1" operator="equal">
      <formula>0</formula>
    </cfRule>
  </conditionalFormatting>
  <conditionalFormatting sqref="B12">
    <cfRule type="cellIs" dxfId="393" priority="234" stopIfTrue="1" operator="equal">
      <formula>0</formula>
    </cfRule>
  </conditionalFormatting>
  <conditionalFormatting sqref="A14">
    <cfRule type="cellIs" dxfId="392" priority="233" stopIfTrue="1" operator="equal">
      <formula>0</formula>
    </cfRule>
  </conditionalFormatting>
  <conditionalFormatting sqref="G12">
    <cfRule type="cellIs" dxfId="391" priority="231" stopIfTrue="1" operator="equal">
      <formula>0</formula>
    </cfRule>
  </conditionalFormatting>
  <conditionalFormatting sqref="G14">
    <cfRule type="cellIs" dxfId="390" priority="230" stopIfTrue="1" operator="equal">
      <formula>0</formula>
    </cfRule>
  </conditionalFormatting>
  <conditionalFormatting sqref="H14">
    <cfRule type="cellIs" dxfId="389" priority="229" stopIfTrue="1" operator="equal">
      <formula>0</formula>
    </cfRule>
  </conditionalFormatting>
  <conditionalFormatting sqref="P12:S12 P14:T15 N15">
    <cfRule type="cellIs" dxfId="388" priority="228" stopIfTrue="1" operator="equal">
      <formula>0</formula>
    </cfRule>
  </conditionalFormatting>
  <conditionalFormatting sqref="N12">
    <cfRule type="cellIs" dxfId="387" priority="227" stopIfTrue="1" operator="equal">
      <formula>0</formula>
    </cfRule>
  </conditionalFormatting>
  <conditionalFormatting sqref="N14">
    <cfRule type="cellIs" dxfId="386" priority="226" stopIfTrue="1" operator="equal">
      <formula>0</formula>
    </cfRule>
  </conditionalFormatting>
  <conditionalFormatting sqref="P15:S15">
    <cfRule type="cellIs" dxfId="385" priority="225" stopIfTrue="1" operator="equal">
      <formula>0</formula>
    </cfRule>
  </conditionalFormatting>
  <conditionalFormatting sqref="Q12">
    <cfRule type="cellIs" dxfId="384" priority="224" stopIfTrue="1" operator="equal">
      <formula>0</formula>
    </cfRule>
  </conditionalFormatting>
  <conditionalFormatting sqref="R12">
    <cfRule type="cellIs" dxfId="383" priority="222" stopIfTrue="1" operator="equal">
      <formula>0</formula>
    </cfRule>
  </conditionalFormatting>
  <conditionalFormatting sqref="R14">
    <cfRule type="cellIs" dxfId="382" priority="221" stopIfTrue="1" operator="equal">
      <formula>0</formula>
    </cfRule>
  </conditionalFormatting>
  <conditionalFormatting sqref="N65:P65">
    <cfRule type="cellIs" dxfId="381" priority="218" stopIfTrue="1" operator="equal">
      <formula>0</formula>
    </cfRule>
  </conditionalFormatting>
  <conditionalFormatting sqref="J12">
    <cfRule type="cellIs" dxfId="380" priority="206" stopIfTrue="1" operator="equal">
      <formula>0</formula>
    </cfRule>
  </conditionalFormatting>
  <conditionalFormatting sqref="S15:U15">
    <cfRule type="cellIs" dxfId="379" priority="198" stopIfTrue="1" operator="equal">
      <formula>0</formula>
    </cfRule>
  </conditionalFormatting>
  <conditionalFormatting sqref="B13">
    <cfRule type="cellIs" dxfId="378" priority="214" stopIfTrue="1" operator="equal">
      <formula>0</formula>
    </cfRule>
  </conditionalFormatting>
  <conditionalFormatting sqref="U11">
    <cfRule type="cellIs" dxfId="377" priority="217" stopIfTrue="1" operator="equal">
      <formula>0</formula>
    </cfRule>
  </conditionalFormatting>
  <conditionalFormatting sqref="G13">
    <cfRule type="cellIs" dxfId="376" priority="213" stopIfTrue="1" operator="equal">
      <formula>0</formula>
    </cfRule>
  </conditionalFormatting>
  <conditionalFormatting sqref="K12">
    <cfRule type="cellIs" dxfId="375" priority="204" stopIfTrue="1" operator="equal">
      <formula>0</formula>
    </cfRule>
  </conditionalFormatting>
  <conditionalFormatting sqref="A13">
    <cfRule type="cellIs" dxfId="374" priority="215" stopIfTrue="1" operator="equal">
      <formula>0</formula>
    </cfRule>
  </conditionalFormatting>
  <conditionalFormatting sqref="P13">
    <cfRule type="cellIs" dxfId="373" priority="212" stopIfTrue="1" operator="equal">
      <formula>0</formula>
    </cfRule>
  </conditionalFormatting>
  <conditionalFormatting sqref="N13">
    <cfRule type="cellIs" dxfId="372" priority="211" stopIfTrue="1" operator="equal">
      <formula>0</formula>
    </cfRule>
  </conditionalFormatting>
  <conditionalFormatting sqref="Q13">
    <cfRule type="cellIs" dxfId="371" priority="210" stopIfTrue="1" operator="equal">
      <formula>0</formula>
    </cfRule>
  </conditionalFormatting>
  <conditionalFormatting sqref="R13">
    <cfRule type="cellIs" dxfId="370" priority="209" stopIfTrue="1" operator="equal">
      <formula>0</formula>
    </cfRule>
  </conditionalFormatting>
  <conditionalFormatting sqref="D14 D5:D12">
    <cfRule type="cellIs" dxfId="369" priority="208" stopIfTrue="1" operator="equal">
      <formula>0</formula>
    </cfRule>
  </conditionalFormatting>
  <conditionalFormatting sqref="D13">
    <cfRule type="cellIs" dxfId="368" priority="207" stopIfTrue="1" operator="equal">
      <formula>0</formula>
    </cfRule>
  </conditionalFormatting>
  <conditionalFormatting sqref="Q12">
    <cfRule type="cellIs" dxfId="367" priority="202" stopIfTrue="1" operator="equal">
      <formula>0</formula>
    </cfRule>
  </conditionalFormatting>
  <conditionalFormatting sqref="U12">
    <cfRule type="cellIs" dxfId="366" priority="195" stopIfTrue="1" operator="equal">
      <formula>0</formula>
    </cfRule>
  </conditionalFormatting>
  <conditionalFormatting sqref="T14">
    <cfRule type="cellIs" dxfId="365" priority="196" stopIfTrue="1" operator="equal">
      <formula>0</formula>
    </cfRule>
  </conditionalFormatting>
  <conditionalFormatting sqref="Q14">
    <cfRule type="cellIs" dxfId="364" priority="201" stopIfTrue="1" operator="equal">
      <formula>0</formula>
    </cfRule>
  </conditionalFormatting>
  <conditionalFormatting sqref="R12">
    <cfRule type="cellIs" dxfId="363" priority="200" stopIfTrue="1" operator="equal">
      <formula>0</formula>
    </cfRule>
  </conditionalFormatting>
  <conditionalFormatting sqref="R14">
    <cfRule type="cellIs" dxfId="362" priority="199" stopIfTrue="1" operator="equal">
      <formula>0</formula>
    </cfRule>
  </conditionalFormatting>
  <conditionalFormatting sqref="P12">
    <cfRule type="cellIs" dxfId="361" priority="182" stopIfTrue="1" operator="equal">
      <formula>0</formula>
    </cfRule>
  </conditionalFormatting>
  <conditionalFormatting sqref="O5:O12 O14:O15">
    <cfRule type="cellIs" dxfId="360" priority="186" stopIfTrue="1" operator="equal">
      <formula>0</formula>
    </cfRule>
  </conditionalFormatting>
  <conditionalFormatting sqref="K14">
    <cfRule type="cellIs" dxfId="359" priority="203" stopIfTrue="1" operator="equal">
      <formula>0</formula>
    </cfRule>
  </conditionalFormatting>
  <conditionalFormatting sqref="U13">
    <cfRule type="cellIs" dxfId="358" priority="187" stopIfTrue="1" operator="equal">
      <formula>0</formula>
    </cfRule>
  </conditionalFormatting>
  <conditionalFormatting sqref="R13">
    <cfRule type="cellIs" dxfId="357" priority="189" stopIfTrue="1" operator="equal">
      <formula>0</formula>
    </cfRule>
  </conditionalFormatting>
  <conditionalFormatting sqref="U14">
    <cfRule type="cellIs" dxfId="356" priority="194" stopIfTrue="1" operator="equal">
      <formula>0</formula>
    </cfRule>
  </conditionalFormatting>
  <conditionalFormatting sqref="K13">
    <cfRule type="cellIs" dxfId="355" priority="192" stopIfTrue="1" operator="equal">
      <formula>0</formula>
    </cfRule>
  </conditionalFormatting>
  <conditionalFormatting sqref="S13">
    <cfRule type="cellIs" dxfId="354" priority="191" stopIfTrue="1" operator="equal">
      <formula>0</formula>
    </cfRule>
  </conditionalFormatting>
  <conditionalFormatting sqref="J13">
    <cfRule type="cellIs" dxfId="353" priority="193" stopIfTrue="1" operator="equal">
      <formula>0</formula>
    </cfRule>
  </conditionalFormatting>
  <conditionalFormatting sqref="Q13">
    <cfRule type="cellIs" dxfId="352" priority="190" stopIfTrue="1" operator="equal">
      <formula>0</formula>
    </cfRule>
  </conditionalFormatting>
  <conditionalFormatting sqref="H6:H12">
    <cfRule type="cellIs" dxfId="351" priority="162" stopIfTrue="1" operator="equal">
      <formula>0</formula>
    </cfRule>
  </conditionalFormatting>
  <conditionalFormatting sqref="H13">
    <cfRule type="cellIs" dxfId="350" priority="161" stopIfTrue="1" operator="equal">
      <formula>0</formula>
    </cfRule>
  </conditionalFormatting>
  <conditionalFormatting sqref="P14">
    <cfRule type="cellIs" dxfId="349" priority="181" stopIfTrue="1" operator="equal">
      <formula>0</formula>
    </cfRule>
  </conditionalFormatting>
  <conditionalFormatting sqref="O12 O14:O15">
    <cfRule type="cellIs" dxfId="348" priority="185" stopIfTrue="1" operator="equal">
      <formula>0</formula>
    </cfRule>
  </conditionalFormatting>
  <conditionalFormatting sqref="O13">
    <cfRule type="cellIs" dxfId="347" priority="184" stopIfTrue="1" operator="equal">
      <formula>0</formula>
    </cfRule>
  </conditionalFormatting>
  <conditionalFormatting sqref="O13">
    <cfRule type="cellIs" dxfId="346" priority="183" stopIfTrue="1" operator="equal">
      <formula>0</formula>
    </cfRule>
  </conditionalFormatting>
  <conditionalFormatting sqref="T14">
    <cfRule type="cellIs" dxfId="345" priority="168" stopIfTrue="1" operator="equal">
      <formula>0</formula>
    </cfRule>
  </conditionalFormatting>
  <conditionalFormatting sqref="Q12">
    <cfRule type="cellIs" dxfId="344" priority="180" stopIfTrue="1" operator="equal">
      <formula>0</formula>
    </cfRule>
  </conditionalFormatting>
  <conditionalFormatting sqref="Q14">
    <cfRule type="cellIs" dxfId="343" priority="179" stopIfTrue="1" operator="equal">
      <formula>0</formula>
    </cfRule>
  </conditionalFormatting>
  <conditionalFormatting sqref="P13">
    <cfRule type="cellIs" dxfId="342" priority="177" stopIfTrue="1" operator="equal">
      <formula>0</formula>
    </cfRule>
  </conditionalFormatting>
  <conditionalFormatting sqref="Q13">
    <cfRule type="cellIs" dxfId="341" priority="176" stopIfTrue="1" operator="equal">
      <formula>0</formula>
    </cfRule>
  </conditionalFormatting>
  <conditionalFormatting sqref="P12">
    <cfRule type="cellIs" dxfId="340" priority="175" stopIfTrue="1" operator="equal">
      <formula>0</formula>
    </cfRule>
  </conditionalFormatting>
  <conditionalFormatting sqref="P14">
    <cfRule type="cellIs" dxfId="339" priority="174" stopIfTrue="1" operator="equal">
      <formula>0</formula>
    </cfRule>
  </conditionalFormatting>
  <conditionalFormatting sqref="Q12">
    <cfRule type="cellIs" dxfId="338" priority="173" stopIfTrue="1" operator="equal">
      <formula>0</formula>
    </cfRule>
  </conditionalFormatting>
  <conditionalFormatting sqref="Q14">
    <cfRule type="cellIs" dxfId="337" priority="172" stopIfTrue="1" operator="equal">
      <formula>0</formula>
    </cfRule>
  </conditionalFormatting>
  <conditionalFormatting sqref="S12">
    <cfRule type="cellIs" dxfId="336" priority="171" stopIfTrue="1" operator="equal">
      <formula>0</formula>
    </cfRule>
  </conditionalFormatting>
  <conditionalFormatting sqref="S14">
    <cfRule type="cellIs" dxfId="335" priority="170" stopIfTrue="1" operator="equal">
      <formula>0</formula>
    </cfRule>
  </conditionalFormatting>
  <conditionalFormatting sqref="R13">
    <cfRule type="cellIs" dxfId="334" priority="167" stopIfTrue="1" operator="equal">
      <formula>0</formula>
    </cfRule>
  </conditionalFormatting>
  <conditionalFormatting sqref="P13">
    <cfRule type="cellIs" dxfId="333" priority="166" stopIfTrue="1" operator="equal">
      <formula>0</formula>
    </cfRule>
  </conditionalFormatting>
  <conditionalFormatting sqref="Q13">
    <cfRule type="cellIs" dxfId="332" priority="165" stopIfTrue="1" operator="equal">
      <formula>0</formula>
    </cfRule>
  </conditionalFormatting>
  <conditionalFormatting sqref="S13">
    <cfRule type="cellIs" dxfId="331" priority="164" stopIfTrue="1" operator="equal">
      <formula>0</formula>
    </cfRule>
  </conditionalFormatting>
  <conditionalFormatting sqref="X8:Y9">
    <cfRule type="cellIs" dxfId="330" priority="144" stopIfTrue="1" operator="equal">
      <formula>0</formula>
    </cfRule>
  </conditionalFormatting>
  <conditionalFormatting sqref="W8:W9">
    <cfRule type="cellIs" dxfId="329" priority="145" stopIfTrue="1" operator="equal">
      <formula>0</formula>
    </cfRule>
  </conditionalFormatting>
  <conditionalFormatting sqref="X6:Y7">
    <cfRule type="cellIs" dxfId="328" priority="147" stopIfTrue="1" operator="equal">
      <formula>0</formula>
    </cfRule>
  </conditionalFormatting>
  <conditionalFormatting sqref="Z8:AA9">
    <cfRule type="cellIs" dxfId="327" priority="146" stopIfTrue="1" operator="equal">
      <formula>0</formula>
    </cfRule>
  </conditionalFormatting>
  <conditionalFormatting sqref="Z10:AA10">
    <cfRule type="cellIs" dxfId="326" priority="143" stopIfTrue="1" operator="equal">
      <formula>0</formula>
    </cfRule>
  </conditionalFormatting>
  <conditionalFormatting sqref="W6:W7">
    <cfRule type="cellIs" dxfId="325" priority="148" stopIfTrue="1" operator="equal">
      <formula>0</formula>
    </cfRule>
  </conditionalFormatting>
  <conditionalFormatting sqref="N15">
    <cfRule type="cellIs" dxfId="324" priority="160" stopIfTrue="1" operator="equal">
      <formula>0</formula>
    </cfRule>
  </conditionalFormatting>
  <conditionalFormatting sqref="Z6:AA7">
    <cfRule type="cellIs" dxfId="323" priority="149" stopIfTrue="1" operator="equal">
      <formula>0</formula>
    </cfRule>
  </conditionalFormatting>
  <conditionalFormatting sqref="Z25:AA26 Z29:AA29 W28">
    <cfRule type="cellIs" dxfId="322" priority="137" stopIfTrue="1" operator="equal">
      <formula>0</formula>
    </cfRule>
  </conditionalFormatting>
  <conditionalFormatting sqref="W10">
    <cfRule type="cellIs" dxfId="321" priority="142" stopIfTrue="1" operator="equal">
      <formula>0</formula>
    </cfRule>
  </conditionalFormatting>
  <conditionalFormatting sqref="X10:Y10">
    <cfRule type="cellIs" dxfId="320" priority="141" stopIfTrue="1" operator="equal">
      <formula>0</formula>
    </cfRule>
  </conditionalFormatting>
  <conditionalFormatting sqref="T25:U29">
    <cfRule type="cellIs" dxfId="319" priority="138" stopIfTrue="1" operator="equal">
      <formula>0</formula>
    </cfRule>
  </conditionalFormatting>
  <conditionalFormatting sqref="W11:Y11">
    <cfRule type="cellIs" dxfId="318" priority="139" stopIfTrue="1" operator="equal">
      <formula>0</formula>
    </cfRule>
  </conditionalFormatting>
  <conditionalFormatting sqref="W32">
    <cfRule type="cellIs" dxfId="317" priority="134" stopIfTrue="1" operator="equal">
      <formula>0</formula>
    </cfRule>
  </conditionalFormatting>
  <conditionalFormatting sqref="N36:P36">
    <cfRule type="cellIs" dxfId="316" priority="125" stopIfTrue="1" operator="equal">
      <formula>0</formula>
    </cfRule>
  </conditionalFormatting>
  <conditionalFormatting sqref="S22">
    <cfRule type="cellIs" dxfId="315" priority="122" stopIfTrue="1" operator="equal">
      <formula>0</formula>
    </cfRule>
  </conditionalFormatting>
  <conditionalFormatting sqref="S19">
    <cfRule type="cellIs" dxfId="314" priority="121" stopIfTrue="1" operator="equal">
      <formula>0</formula>
    </cfRule>
  </conditionalFormatting>
  <conditionalFormatting sqref="S18:T18">
    <cfRule type="cellIs" dxfId="313" priority="120" stopIfTrue="1" operator="equal">
      <formula>0</formula>
    </cfRule>
  </conditionalFormatting>
  <conditionalFormatting sqref="T18">
    <cfRule type="cellIs" dxfId="312" priority="118" stopIfTrue="1" operator="equal">
      <formula>0</formula>
    </cfRule>
  </conditionalFormatting>
  <conditionalFormatting sqref="S17">
    <cfRule type="cellIs" dxfId="311" priority="117" stopIfTrue="1" operator="equal">
      <formula>0</formula>
    </cfRule>
  </conditionalFormatting>
  <conditionalFormatting sqref="U18">
    <cfRule type="cellIs" dxfId="310" priority="119" stopIfTrue="1" operator="equal">
      <formula>0</formula>
    </cfRule>
  </conditionalFormatting>
  <conditionalFormatting sqref="U17">
    <cfRule type="cellIs" dxfId="309" priority="116" stopIfTrue="1" operator="equal">
      <formula>0</formula>
    </cfRule>
  </conditionalFormatting>
  <conditionalFormatting sqref="U18">
    <cfRule type="cellIs" dxfId="308" priority="115" stopIfTrue="1" operator="equal">
      <formula>0</formula>
    </cfRule>
  </conditionalFormatting>
  <conditionalFormatting sqref="T18">
    <cfRule type="cellIs" dxfId="307" priority="113" stopIfTrue="1" operator="equal">
      <formula>0</formula>
    </cfRule>
  </conditionalFormatting>
  <conditionalFormatting sqref="T17">
    <cfRule type="cellIs" dxfId="306" priority="114" stopIfTrue="1" operator="equal">
      <formula>0</formula>
    </cfRule>
  </conditionalFormatting>
  <conditionalFormatting sqref="P16">
    <cfRule type="cellIs" dxfId="305" priority="108" stopIfTrue="1" operator="equal">
      <formula>0</formula>
    </cfRule>
  </conditionalFormatting>
  <conditionalFormatting sqref="P17:R17">
    <cfRule type="cellIs" dxfId="304" priority="110" stopIfTrue="1" operator="equal">
      <formula>0</formula>
    </cfRule>
  </conditionalFormatting>
  <conditionalFormatting sqref="P18:Q21">
    <cfRule type="cellIs" dxfId="303" priority="109" stopIfTrue="1" operator="equal">
      <formula>0</formula>
    </cfRule>
  </conditionalFormatting>
  <conditionalFormatting sqref="R18:R21">
    <cfRule type="cellIs" dxfId="302" priority="106" stopIfTrue="1" operator="equal">
      <formula>0</formula>
    </cfRule>
  </conditionalFormatting>
  <conditionalFormatting sqref="R17">
    <cfRule type="cellIs" dxfId="301" priority="107" stopIfTrue="1" operator="equal">
      <formula>0</formula>
    </cfRule>
  </conditionalFormatting>
  <conditionalFormatting sqref="Q17">
    <cfRule type="cellIs" dxfId="300" priority="112" stopIfTrue="1" operator="equal">
      <formula>0</formula>
    </cfRule>
  </conditionalFormatting>
  <conditionalFormatting sqref="Q18:Q21">
    <cfRule type="cellIs" dxfId="299" priority="111" stopIfTrue="1" operator="equal">
      <formula>0</formula>
    </cfRule>
  </conditionalFormatting>
  <conditionalFormatting sqref="N17">
    <cfRule type="cellIs" dxfId="298" priority="103" stopIfTrue="1" operator="equal">
      <formula>0</formula>
    </cfRule>
  </conditionalFormatting>
  <conditionalFormatting sqref="M16">
    <cfRule type="cellIs" dxfId="297" priority="100" stopIfTrue="1" operator="equal">
      <formula>0</formula>
    </cfRule>
  </conditionalFormatting>
  <conditionalFormatting sqref="M17">
    <cfRule type="cellIs" dxfId="296" priority="101" stopIfTrue="1" operator="equal">
      <formula>0</formula>
    </cfRule>
  </conditionalFormatting>
  <conditionalFormatting sqref="M16:M17 M18:N21">
    <cfRule type="cellIs" dxfId="295" priority="105" stopIfTrue="1" operator="equal">
      <formula>0</formula>
    </cfRule>
  </conditionalFormatting>
  <conditionalFormatting sqref="M18:O21">
    <cfRule type="cellIs" dxfId="294" priority="104" stopIfTrue="1" operator="equal">
      <formula>0</formula>
    </cfRule>
  </conditionalFormatting>
  <conditionalFormatting sqref="M17:O17">
    <cfRule type="cellIs" dxfId="293" priority="102" stopIfTrue="1" operator="equal">
      <formula>0</formula>
    </cfRule>
  </conditionalFormatting>
  <conditionalFormatting sqref="O17">
    <cfRule type="cellIs" dxfId="292" priority="98" stopIfTrue="1" operator="equal">
      <formula>0</formula>
    </cfRule>
  </conditionalFormatting>
  <conditionalFormatting sqref="O18:O21">
    <cfRule type="cellIs" dxfId="291" priority="99" stopIfTrue="1" operator="equal">
      <formula>0</formula>
    </cfRule>
  </conditionalFormatting>
  <conditionalFormatting sqref="L18">
    <cfRule type="cellIs" dxfId="290" priority="94" stopIfTrue="1" operator="equal">
      <formula>0</formula>
    </cfRule>
  </conditionalFormatting>
  <conditionalFormatting sqref="L18">
    <cfRule type="cellIs" dxfId="289" priority="87" stopIfTrue="1" operator="equal">
      <formula>0</formula>
    </cfRule>
  </conditionalFormatting>
  <conditionalFormatting sqref="L18">
    <cfRule type="cellIs" dxfId="288" priority="91" stopIfTrue="1" operator="equal">
      <formula>0</formula>
    </cfRule>
  </conditionalFormatting>
  <conditionalFormatting sqref="L18">
    <cfRule type="cellIs" dxfId="287" priority="86" stopIfTrue="1" operator="equal">
      <formula>0</formula>
    </cfRule>
  </conditionalFormatting>
  <conditionalFormatting sqref="J18:L21">
    <cfRule type="cellIs" dxfId="286" priority="96" stopIfTrue="1" operator="equal">
      <formula>0</formula>
    </cfRule>
  </conditionalFormatting>
  <conditionalFormatting sqref="L17">
    <cfRule type="cellIs" dxfId="285" priority="95" stopIfTrue="1" operator="equal">
      <formula>0</formula>
    </cfRule>
  </conditionalFormatting>
  <conditionalFormatting sqref="J16 J17:L21">
    <cfRule type="cellIs" dxfId="284" priority="97" stopIfTrue="1" operator="equal">
      <formula>0</formula>
    </cfRule>
  </conditionalFormatting>
  <conditionalFormatting sqref="L18:L21">
    <cfRule type="cellIs" dxfId="283" priority="80" stopIfTrue="1" operator="equal">
      <formula>0</formula>
    </cfRule>
  </conditionalFormatting>
  <conditionalFormatting sqref="L18">
    <cfRule type="cellIs" dxfId="282" priority="83" stopIfTrue="1" operator="equal">
      <formula>0</formula>
    </cfRule>
  </conditionalFormatting>
  <conditionalFormatting sqref="L18">
    <cfRule type="cellIs" dxfId="281" priority="90" stopIfTrue="1" operator="equal">
      <formula>0</formula>
    </cfRule>
  </conditionalFormatting>
  <conditionalFormatting sqref="L17">
    <cfRule type="cellIs" dxfId="280" priority="92" stopIfTrue="1" operator="equal">
      <formula>0</formula>
    </cfRule>
  </conditionalFormatting>
  <conditionalFormatting sqref="K17">
    <cfRule type="cellIs" dxfId="279" priority="89" stopIfTrue="1" operator="equal">
      <formula>0</formula>
    </cfRule>
  </conditionalFormatting>
  <conditionalFormatting sqref="K17">
    <cfRule type="cellIs" dxfId="278" priority="93" stopIfTrue="1" operator="equal">
      <formula>0</formula>
    </cfRule>
  </conditionalFormatting>
  <conditionalFormatting sqref="L17">
    <cfRule type="cellIs" dxfId="277" priority="88" stopIfTrue="1" operator="equal">
      <formula>0</formula>
    </cfRule>
  </conditionalFormatting>
  <conditionalFormatting sqref="L17">
    <cfRule type="cellIs" dxfId="276" priority="84" stopIfTrue="1" operator="equal">
      <formula>0</formula>
    </cfRule>
  </conditionalFormatting>
  <conditionalFormatting sqref="K18">
    <cfRule type="cellIs" dxfId="275" priority="81" stopIfTrue="1" operator="equal">
      <formula>0</formula>
    </cfRule>
  </conditionalFormatting>
  <conditionalFormatting sqref="K17">
    <cfRule type="cellIs" dxfId="274" priority="82" stopIfTrue="1" operator="equal">
      <formula>0</formula>
    </cfRule>
  </conditionalFormatting>
  <conditionalFormatting sqref="K18">
    <cfRule type="cellIs" dxfId="273" priority="85" stopIfTrue="1" operator="equal">
      <formula>0</formula>
    </cfRule>
  </conditionalFormatting>
  <conditionalFormatting sqref="G16:G19">
    <cfRule type="cellIs" dxfId="272" priority="79" stopIfTrue="1" operator="equal">
      <formula>0</formula>
    </cfRule>
  </conditionalFormatting>
  <conditionalFormatting sqref="P22:Q22">
    <cfRule type="cellIs" dxfId="271" priority="77" stopIfTrue="1" operator="equal">
      <formula>0</formula>
    </cfRule>
  </conditionalFormatting>
  <conditionalFormatting sqref="Q22:R22">
    <cfRule type="cellIs" dxfId="270" priority="76" stopIfTrue="1" operator="equal">
      <formula>0</formula>
    </cfRule>
  </conditionalFormatting>
  <conditionalFormatting sqref="P22:Q22">
    <cfRule type="cellIs" dxfId="269" priority="78" stopIfTrue="1" operator="equal">
      <formula>0</formula>
    </cfRule>
  </conditionalFormatting>
  <conditionalFormatting sqref="M22">
    <cfRule type="cellIs" dxfId="268" priority="75" stopIfTrue="1" operator="equal">
      <formula>0</formula>
    </cfRule>
  </conditionalFormatting>
  <conditionalFormatting sqref="N22:O22">
    <cfRule type="cellIs" dxfId="267" priority="72" stopIfTrue="1" operator="equal">
      <formula>0</formula>
    </cfRule>
  </conditionalFormatting>
  <conditionalFormatting sqref="M22:O22">
    <cfRule type="cellIs" dxfId="266" priority="73" stopIfTrue="1" operator="equal">
      <formula>0</formula>
    </cfRule>
  </conditionalFormatting>
  <conditionalFormatting sqref="M22:O22">
    <cfRule type="cellIs" dxfId="265" priority="74" stopIfTrue="1" operator="equal">
      <formula>0</formula>
    </cfRule>
  </conditionalFormatting>
  <conditionalFormatting sqref="L22">
    <cfRule type="cellIs" dxfId="264" priority="63" stopIfTrue="1" operator="equal">
      <formula>0</formula>
    </cfRule>
  </conditionalFormatting>
  <conditionalFormatting sqref="L22">
    <cfRule type="cellIs" dxfId="263" priority="64" stopIfTrue="1" operator="equal">
      <formula>0</formula>
    </cfRule>
  </conditionalFormatting>
  <conditionalFormatting sqref="J22">
    <cfRule type="cellIs" dxfId="262" priority="66" stopIfTrue="1" operator="equal">
      <formula>0</formula>
    </cfRule>
  </conditionalFormatting>
  <conditionalFormatting sqref="L22">
    <cfRule type="cellIs" dxfId="261" priority="65" stopIfTrue="1" operator="equal">
      <formula>0</formula>
    </cfRule>
  </conditionalFormatting>
  <conditionalFormatting sqref="K22">
    <cfRule type="cellIs" dxfId="260" priority="62" stopIfTrue="1" operator="equal">
      <formula>0</formula>
    </cfRule>
  </conditionalFormatting>
  <conditionalFormatting sqref="J22:L22">
    <cfRule type="cellIs" dxfId="259" priority="67" stopIfTrue="1" operator="equal">
      <formula>0</formula>
    </cfRule>
  </conditionalFormatting>
  <conditionalFormatting sqref="J22">
    <cfRule type="cellIs" dxfId="258" priority="71" stopIfTrue="1" operator="equal">
      <formula>0</formula>
    </cfRule>
  </conditionalFormatting>
  <conditionalFormatting sqref="J22">
    <cfRule type="cellIs" dxfId="257" priority="70" stopIfTrue="1" operator="equal">
      <formula>0</formula>
    </cfRule>
  </conditionalFormatting>
  <conditionalFormatting sqref="K22">
    <cfRule type="cellIs" dxfId="256" priority="69" stopIfTrue="1" operator="equal">
      <formula>0</formula>
    </cfRule>
  </conditionalFormatting>
  <conditionalFormatting sqref="J22">
    <cfRule type="cellIs" dxfId="255" priority="68" stopIfTrue="1" operator="equal">
      <formula>0</formula>
    </cfRule>
  </conditionalFormatting>
  <conditionalFormatting sqref="H16:I16 H17:H19">
    <cfRule type="cellIs" dxfId="254" priority="61" stopIfTrue="1" operator="equal">
      <formula>0</formula>
    </cfRule>
  </conditionalFormatting>
  <conditionalFormatting sqref="I17">
    <cfRule type="cellIs" dxfId="253" priority="60" stopIfTrue="1" operator="equal">
      <formula>0</formula>
    </cfRule>
  </conditionalFormatting>
  <conditionalFormatting sqref="I18">
    <cfRule type="cellIs" dxfId="252" priority="59" stopIfTrue="1" operator="equal">
      <formula>0</formula>
    </cfRule>
  </conditionalFormatting>
  <conditionalFormatting sqref="I19">
    <cfRule type="cellIs" dxfId="251" priority="58" stopIfTrue="1" operator="equal">
      <formula>0</formula>
    </cfRule>
  </conditionalFormatting>
  <conditionalFormatting sqref="M69:O69 Q69:Q71 N70:O71">
    <cfRule type="cellIs" dxfId="250" priority="50" stopIfTrue="1" operator="equal">
      <formula>0</formula>
    </cfRule>
  </conditionalFormatting>
  <conditionalFormatting sqref="M29:O30 L25:O25 M26:M27 O26:O27">
    <cfRule type="cellIs" dxfId="249" priority="49" stopIfTrue="1" operator="equal">
      <formula>0</formula>
    </cfRule>
  </conditionalFormatting>
  <conditionalFormatting sqref="Z11">
    <cfRule type="cellIs" dxfId="248" priority="52" stopIfTrue="1" operator="equal">
      <formula>0</formula>
    </cfRule>
  </conditionalFormatting>
  <conditionalFormatting sqref="AA11">
    <cfRule type="cellIs" dxfId="247" priority="51" stopIfTrue="1" operator="equal">
      <formula>0</formula>
    </cfRule>
  </conditionalFormatting>
  <conditionalFormatting sqref="L26:L30">
    <cfRule type="cellIs" dxfId="246" priority="48" stopIfTrue="1" operator="equal">
      <formula>0</formula>
    </cfRule>
  </conditionalFormatting>
  <conditionalFormatting sqref="N26:N27">
    <cfRule type="cellIs" dxfId="245" priority="47" stopIfTrue="1" operator="equal">
      <formula>0</formula>
    </cfRule>
  </conditionalFormatting>
  <conditionalFormatting sqref="N28">
    <cfRule type="cellIs" dxfId="244" priority="45" stopIfTrue="1" operator="equal">
      <formula>0</formula>
    </cfRule>
  </conditionalFormatting>
  <conditionalFormatting sqref="N27">
    <cfRule type="cellIs" dxfId="243" priority="46" stopIfTrue="1" operator="equal">
      <formula>0</formula>
    </cfRule>
  </conditionalFormatting>
  <conditionalFormatting sqref="N28">
    <cfRule type="cellIs" dxfId="242" priority="44" stopIfTrue="1" operator="equal">
      <formula>0</formula>
    </cfRule>
  </conditionalFormatting>
  <conditionalFormatting sqref="W34:Z59 W33:Y33">
    <cfRule type="cellIs" dxfId="241" priority="43" stopIfTrue="1" operator="equal">
      <formula>0</formula>
    </cfRule>
  </conditionalFormatting>
  <conditionalFormatting sqref="AA33">
    <cfRule type="cellIs" dxfId="240" priority="42" stopIfTrue="1" operator="equal">
      <formula>0</formula>
    </cfRule>
  </conditionalFormatting>
  <conditionalFormatting sqref="AA34:AA59">
    <cfRule type="cellIs" dxfId="239" priority="41" stopIfTrue="1" operator="equal">
      <formula>0</formula>
    </cfRule>
  </conditionalFormatting>
  <conditionalFormatting sqref="Y63:Y70">
    <cfRule type="cellIs" dxfId="238" priority="40" stopIfTrue="1" operator="equal">
      <formula>0</formula>
    </cfRule>
  </conditionalFormatting>
  <conditionalFormatting sqref="Z71:AA71">
    <cfRule type="cellIs" dxfId="237" priority="33" stopIfTrue="1" operator="equal">
      <formula>0</formula>
    </cfRule>
  </conditionalFormatting>
  <conditionalFormatting sqref="W71">
    <cfRule type="cellIs" dxfId="236" priority="35" stopIfTrue="1" operator="equal">
      <formula>0</formula>
    </cfRule>
  </conditionalFormatting>
  <conditionalFormatting sqref="W61 AA61">
    <cfRule type="cellIs" dxfId="235" priority="39" stopIfTrue="1" operator="equal">
      <formula>0</formula>
    </cfRule>
  </conditionalFormatting>
  <conditionalFormatting sqref="AA62">
    <cfRule type="cellIs" dxfId="234" priority="38" stopIfTrue="1" operator="equal">
      <formula>0</formula>
    </cfRule>
  </conditionalFormatting>
  <conditionalFormatting sqref="W62:Y62">
    <cfRule type="cellIs" dxfId="233" priority="37" stopIfTrue="1" operator="equal">
      <formula>0</formula>
    </cfRule>
  </conditionalFormatting>
  <conditionalFormatting sqref="W71">
    <cfRule type="cellIs" dxfId="232" priority="34" stopIfTrue="1" operator="equal">
      <formula>0</formula>
    </cfRule>
  </conditionalFormatting>
  <conditionalFormatting sqref="W71">
    <cfRule type="cellIs" dxfId="231" priority="36" stopIfTrue="1" operator="equal">
      <formula>0</formula>
    </cfRule>
  </conditionalFormatting>
  <conditionalFormatting sqref="AA62">
    <cfRule type="cellIs" dxfId="230" priority="32" stopIfTrue="1" operator="equal">
      <formula>0</formula>
    </cfRule>
  </conditionalFormatting>
  <conditionalFormatting sqref="AA63:AA70">
    <cfRule type="cellIs" dxfId="229" priority="31" stopIfTrue="1" operator="equal">
      <formula>0</formula>
    </cfRule>
  </conditionalFormatting>
  <conditionalFormatting sqref="Z33">
    <cfRule type="cellIs" dxfId="228" priority="25" stopIfTrue="1" operator="equal">
      <formula>0</formula>
    </cfRule>
  </conditionalFormatting>
  <conditionalFormatting sqref="Z15:Z21">
    <cfRule type="cellIs" dxfId="227" priority="24" stopIfTrue="1" operator="equal">
      <formula>0</formula>
    </cfRule>
  </conditionalFormatting>
  <conditionalFormatting sqref="W22:Y22">
    <cfRule type="cellIs" dxfId="226" priority="21" stopIfTrue="1" operator="equal">
      <formula>0</formula>
    </cfRule>
  </conditionalFormatting>
  <conditionalFormatting sqref="AA15:AA21">
    <cfRule type="cellIs" dxfId="225" priority="20" stopIfTrue="1" operator="equal">
      <formula>0</formula>
    </cfRule>
  </conditionalFormatting>
  <conditionalFormatting sqref="T6:T13">
    <cfRule type="cellIs" dxfId="224" priority="19" stopIfTrue="1" operator="equal">
      <formula>0</formula>
    </cfRule>
  </conditionalFormatting>
  <conditionalFormatting sqref="T13">
    <cfRule type="cellIs" dxfId="223" priority="15" stopIfTrue="1" operator="equal">
      <formula>0</formula>
    </cfRule>
  </conditionalFormatting>
  <conditionalFormatting sqref="T9">
    <cfRule type="cellIs" dxfId="222" priority="17" stopIfTrue="1" operator="equal">
      <formula>0</formula>
    </cfRule>
  </conditionalFormatting>
  <conditionalFormatting sqref="T12">
    <cfRule type="cellIs" dxfId="221" priority="18" stopIfTrue="1" operator="equal">
      <formula>0</formula>
    </cfRule>
  </conditionalFormatting>
  <conditionalFormatting sqref="T11">
    <cfRule type="cellIs" dxfId="220" priority="16" stopIfTrue="1" operator="equal">
      <formula>0</formula>
    </cfRule>
  </conditionalFormatting>
  <conditionalFormatting sqref="T12">
    <cfRule type="cellIs" dxfId="219" priority="14" stopIfTrue="1" operator="equal">
      <formula>0</formula>
    </cfRule>
  </conditionalFormatting>
  <conditionalFormatting sqref="T13">
    <cfRule type="cellIs" dxfId="218" priority="13" stopIfTrue="1" operator="equal">
      <formula>0</formula>
    </cfRule>
  </conditionalFormatting>
  <conditionalFormatting sqref="T13">
    <cfRule type="cellIs" dxfId="217" priority="10" stopIfTrue="1" operator="equal">
      <formula>0</formula>
    </cfRule>
  </conditionalFormatting>
  <conditionalFormatting sqref="T12">
    <cfRule type="cellIs" dxfId="216" priority="11" stopIfTrue="1" operator="equal">
      <formula>0</formula>
    </cfRule>
  </conditionalFormatting>
  <conditionalFormatting sqref="T10">
    <cfRule type="cellIs" dxfId="215" priority="12" stopIfTrue="1" operator="equal">
      <formula>0</formula>
    </cfRule>
  </conditionalFormatting>
  <conditionalFormatting sqref="AA22">
    <cfRule type="cellIs" dxfId="214" priority="9" stopIfTrue="1" operator="equal">
      <formula>0</formula>
    </cfRule>
  </conditionalFormatting>
  <conditionalFormatting sqref="Z22">
    <cfRule type="cellIs" dxfId="213" priority="8" stopIfTrue="1" operator="equal">
      <formula>0</formula>
    </cfRule>
  </conditionalFormatting>
  <conditionalFormatting sqref="A20:F21">
    <cfRule type="cellIs" dxfId="212" priority="7" stopIfTrue="1" operator="equal">
      <formula>0</formula>
    </cfRule>
  </conditionalFormatting>
  <conditionalFormatting sqref="G20:G21">
    <cfRule type="cellIs" dxfId="211" priority="6" stopIfTrue="1" operator="equal">
      <formula>0</formula>
    </cfRule>
  </conditionalFormatting>
  <conditionalFormatting sqref="H20:H21">
    <cfRule type="cellIs" dxfId="210" priority="5" stopIfTrue="1" operator="equal">
      <formula>0</formula>
    </cfRule>
  </conditionalFormatting>
  <conditionalFormatting sqref="I20:I21">
    <cfRule type="cellIs" dxfId="209" priority="4" stopIfTrue="1" operator="equal">
      <formula>0</formula>
    </cfRule>
  </conditionalFormatting>
  <conditionalFormatting sqref="A22:F22">
    <cfRule type="cellIs" dxfId="208" priority="3" stopIfTrue="1" operator="equal">
      <formula>0</formula>
    </cfRule>
  </conditionalFormatting>
  <conditionalFormatting sqref="G22 I22">
    <cfRule type="cellIs" dxfId="207" priority="2" stopIfTrue="1" operator="equal">
      <formula>0</formula>
    </cfRule>
  </conditionalFormatting>
  <conditionalFormatting sqref="H22">
    <cfRule type="cellIs" dxfId="206" priority="1" stopIfTrue="1" operator="equal">
      <formula>0</formula>
    </cfRule>
  </conditionalFormatting>
  <dataValidations count="39">
    <dataValidation allowBlank="1" showInputMessage="1" showErrorMessage="1" prompt="Update the number of total pages." sqref="A72:AA72" xr:uid="{00000000-0002-0000-12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1200-000001000000}"/>
    <dataValidation allowBlank="1" showInputMessage="1" showErrorMessage="1" prompt="Enter the number of ramps triggered by the water main relay." sqref="S19:U19" xr:uid="{00000000-0002-0000-12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1200-000003000000}"/>
    <dataValidation allowBlank="1" showInputMessage="1" showErrorMessage="1" prompt="Enter linear feet of pipe by size." sqref="A4:B4" xr:uid="{00000000-0002-0000-1200-000004000000}"/>
    <dataValidation allowBlank="1" showInputMessage="1" showErrorMessage="1" prompt="Enter linear feet of pipe by size in City Streets._x000a_" sqref="C4:F4" xr:uid="{00000000-0002-0000-1200-000005000000}"/>
    <dataValidation allowBlank="1" showInputMessage="1" showErrorMessage="1" prompt="Enter linear feet of pipe by size in State Routes._x000a_" sqref="G4:I4" xr:uid="{00000000-0002-0000-1200-000006000000}"/>
    <dataValidation allowBlank="1" showInputMessage="1" showErrorMessage="1" prompt="Excavation factors are in the Water Main Standard Details handbook. See excavation pay limit dimensions table on page 6, column titled &quot;CU YDS PER LIN FT&quot;." sqref="D5 H5" xr:uid="{00000000-0002-0000-1200-000007000000}"/>
    <dataValidation allowBlank="1" showInputMessage="1" showErrorMessage="1" prompt="Enter linear feet of pipe by size in City Streets, including within intersections. _x000a_NOTE: don't include pipe outside of cartway." sqref="J4:L4" xr:uid="{00000000-0002-0000-1200-000008000000}"/>
    <dataValidation allowBlank="1" showInputMessage="1" showErrorMessage="1" prompt="Enter linear feet of pipe by size in State Routes, including within intersections._x000a_NOTE: don't include pipe outside of cartway." sqref="M4:O4" xr:uid="{00000000-0002-0000-12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12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1200-00000B000000}"/>
    <dataValidation allowBlank="1" showInputMessage="1" showErrorMessage="1" prompt="Enter linear feet of pipe by size in City Streets, EXCLUDING within intersections. _x000a_" sqref="P4:R4" xr:uid="{00000000-0002-0000-1200-00000C000000}"/>
    <dataValidation allowBlank="1" showInputMessage="1" showErrorMessage="1" prompt="Enter linear feet of pipe by size in State Routes, EXCLUDING within intersections. " sqref="S4:U4" xr:uid="{00000000-0002-0000-12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1200-00000E000000}"/>
    <dataValidation allowBlank="1" showInputMessage="1" showErrorMessage="1" prompt="Factor = [Trench Width (ft) + 2 (ft)] / 9. _x000a_NOTE: base and paving cutbacks on State Routes are 12&quot; to each side of the trench, 2 feet total in equation. " sqref="T5" xr:uid="{00000000-0002-0000-12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12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12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12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1200-000013000000}"/>
    <dataValidation allowBlank="1" showInputMessage="1" showErrorMessage="1" prompt="Enter the number of valves by size." sqref="L24:O24" xr:uid="{00000000-0002-0000-12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12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12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12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12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12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12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1200-00001B000000}"/>
    <dataValidation allowBlank="1" showInputMessage="1" showErrorMessage="1" prompt="For City Streets, multiply S.Y. by 0.1 to convert to TON._x000a_For State Routes, multiply S.Y. by 0.15 to convert to TON." sqref="AA5" xr:uid="{00000000-0002-0000-12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12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1200-00001E000000}"/>
    <dataValidation allowBlank="1" showInputMessage="1" showErrorMessage="1" prompt="Enter number of services with the noted side of block, and with the same distance from curb to house wall." sqref="W62" xr:uid="{00000000-0002-0000-1200-00001F000000}"/>
    <dataValidation allowBlank="1" showInputMessage="1" showErrorMessage="1" prompt="Length of service replacement = distance of house from curb + 5 feet." sqref="Y62:Z62" xr:uid="{00000000-0002-0000-12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1200-000021000000}"/>
    <dataValidation allowBlank="1" showInputMessage="1" showErrorMessage="1" prompt="Enter number of services by size along the same side of street and with the same distance from water main to curb." sqref="X33" xr:uid="{00000000-0002-0000-12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12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12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12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1200-000026000000}"/>
  </dataValidations>
  <pageMargins left="0.7" right="0.7" top="0.75" bottom="0.75" header="0.3" footer="0.3"/>
  <pageSetup paperSize="17" scale="64"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G77"/>
  <sheetViews>
    <sheetView zoomScale="85" zoomScaleNormal="85" workbookViewId="0">
      <pane ySplit="1" topLeftCell="A2" activePane="bottomLeft" state="frozen"/>
      <selection pane="bottomLeft" activeCell="B9" sqref="B9"/>
    </sheetView>
  </sheetViews>
  <sheetFormatPr defaultRowHeight="15"/>
  <cols>
    <col min="1" max="1" width="9.140625" customWidth="1"/>
    <col min="2" max="2" width="12"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166" t="s">
        <v>18</v>
      </c>
      <c r="O5" s="291"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148">
        <v>0.28999999999999998</v>
      </c>
      <c r="I7" s="278">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148">
        <v>0.28999999999999998</v>
      </c>
      <c r="I8" s="278">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284">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148">
        <v>0.44</v>
      </c>
      <c r="I10" s="285">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148">
        <v>0.49</v>
      </c>
      <c r="I11" s="278">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149">
        <v>0.59</v>
      </c>
      <c r="I12" s="278">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373"/>
      <c r="D19" s="375">
        <v>1</v>
      </c>
      <c r="E19" s="520">
        <f>C19*D19</f>
        <v>0</v>
      </c>
      <c r="F19" s="521"/>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374"/>
      <c r="D20" s="140">
        <v>3</v>
      </c>
      <c r="E20" s="641">
        <f t="shared" ref="E20:E21" si="9">C20*D20</f>
        <v>0</v>
      </c>
      <c r="F20" s="642"/>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10"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24"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135</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A2:B3"/>
    <mergeCell ref="C2:I3"/>
    <mergeCell ref="J2:J3"/>
    <mergeCell ref="K2:K3"/>
    <mergeCell ref="W13:AA13"/>
    <mergeCell ref="S4:U4"/>
    <mergeCell ref="W4:AA4"/>
    <mergeCell ref="E5:F5"/>
    <mergeCell ref="E6:F6"/>
    <mergeCell ref="E7:F7"/>
    <mergeCell ref="E8:F8"/>
    <mergeCell ref="A4:B4"/>
    <mergeCell ref="C4:F4"/>
    <mergeCell ref="G4:I4"/>
    <mergeCell ref="J4:L4"/>
    <mergeCell ref="M4:O4"/>
    <mergeCell ref="P4:R4"/>
    <mergeCell ref="E14:F14"/>
    <mergeCell ref="C15:D15"/>
    <mergeCell ref="E15:F15"/>
    <mergeCell ref="A16:B16"/>
    <mergeCell ref="E16:F16"/>
    <mergeCell ref="J16:L16"/>
    <mergeCell ref="E9:F9"/>
    <mergeCell ref="E10:F10"/>
    <mergeCell ref="E11:F11"/>
    <mergeCell ref="E12:F12"/>
    <mergeCell ref="E13:F13"/>
    <mergeCell ref="A19:B19"/>
    <mergeCell ref="E19:F19"/>
    <mergeCell ref="S19:U19"/>
    <mergeCell ref="E20:F20"/>
    <mergeCell ref="S21:U21"/>
    <mergeCell ref="A23:AA23"/>
    <mergeCell ref="M16:O16"/>
    <mergeCell ref="P16:R16"/>
    <mergeCell ref="S16:U16"/>
    <mergeCell ref="A17:B17"/>
    <mergeCell ref="E17:F17"/>
    <mergeCell ref="A18:B18"/>
    <mergeCell ref="E18:F18"/>
    <mergeCell ref="V16:V22"/>
    <mergeCell ref="A20:B20"/>
    <mergeCell ref="A21:B21"/>
    <mergeCell ref="E21:F21"/>
    <mergeCell ref="E22:F22"/>
    <mergeCell ref="A24:K24"/>
    <mergeCell ref="L24:O24"/>
    <mergeCell ref="Q24:U24"/>
    <mergeCell ref="V24:V30"/>
    <mergeCell ref="W24:AA24"/>
    <mergeCell ref="A25:C25"/>
    <mergeCell ref="D25:E25"/>
    <mergeCell ref="F25:G25"/>
    <mergeCell ref="J25:K25"/>
    <mergeCell ref="Q25:R25"/>
    <mergeCell ref="W25:X25"/>
    <mergeCell ref="A26:C26"/>
    <mergeCell ref="D26:E26"/>
    <mergeCell ref="F26:G26"/>
    <mergeCell ref="J26:K26"/>
    <mergeCell ref="Q26:R26"/>
    <mergeCell ref="W26:X26"/>
    <mergeCell ref="A27:C27"/>
    <mergeCell ref="D27:E27"/>
    <mergeCell ref="F27:G27"/>
    <mergeCell ref="J27:K27"/>
    <mergeCell ref="Q27:R27"/>
    <mergeCell ref="W27:X27"/>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3913" priority="249" stopIfTrue="1" operator="equal">
      <formula>0</formula>
    </cfRule>
  </conditionalFormatting>
  <conditionalFormatting sqref="M64 N66:V66 N67:O68 Q67:V68 S69:V71">
    <cfRule type="cellIs" dxfId="3912" priority="248" stopIfTrue="1" operator="equal">
      <formula>0</formula>
    </cfRule>
  </conditionalFormatting>
  <conditionalFormatting sqref="Q65:V65">
    <cfRule type="cellIs" dxfId="3911" priority="247" stopIfTrue="1" operator="equal">
      <formula>0</formula>
    </cfRule>
  </conditionalFormatting>
  <conditionalFormatting sqref="W2:X3">
    <cfRule type="cellIs" dxfId="3910" priority="246" stopIfTrue="1" operator="equal">
      <formula>0</formula>
    </cfRule>
  </conditionalFormatting>
  <conditionalFormatting sqref="Z2">
    <cfRule type="cellIs" dxfId="3909" priority="245" stopIfTrue="1" operator="equal">
      <formula>0</formula>
    </cfRule>
  </conditionalFormatting>
  <conditionalFormatting sqref="B14">
    <cfRule type="cellIs" dxfId="3908" priority="234" stopIfTrue="1" operator="equal">
      <formula>0</formula>
    </cfRule>
  </conditionalFormatting>
  <conditionalFormatting sqref="Y2:Y3">
    <cfRule type="cellIs" dxfId="3907" priority="244" stopIfTrue="1" operator="equal">
      <formula>0</formula>
    </cfRule>
  </conditionalFormatting>
  <conditionalFormatting sqref="A13:C13 E13:G13 P13:S13 J13:N13 U13">
    <cfRule type="cellIs" dxfId="3906" priority="218" stopIfTrue="1" operator="equal">
      <formula>0</formula>
    </cfRule>
  </conditionalFormatting>
  <conditionalFormatting sqref="U10">
    <cfRule type="cellIs" dxfId="3905" priority="221" stopIfTrue="1" operator="equal">
      <formula>0</formula>
    </cfRule>
  </conditionalFormatting>
  <conditionalFormatting sqref="Q14">
    <cfRule type="cellIs" dxfId="3904" priority="225" stopIfTrue="1" operator="equal">
      <formula>0</formula>
    </cfRule>
  </conditionalFormatting>
  <conditionalFormatting sqref="Y1">
    <cfRule type="cellIs" dxfId="3903" priority="240" stopIfTrue="1" operator="equal">
      <formula>0</formula>
    </cfRule>
  </conditionalFormatting>
  <conditionalFormatting sqref="T15:U15">
    <cfRule type="cellIs" dxfId="3902" priority="243" stopIfTrue="1" operator="equal">
      <formula>0</formula>
    </cfRule>
  </conditionalFormatting>
  <conditionalFormatting sqref="U9">
    <cfRule type="cellIs" dxfId="3901" priority="222" stopIfTrue="1" operator="equal">
      <formula>0</formula>
    </cfRule>
  </conditionalFormatting>
  <conditionalFormatting sqref="P1 A1:K1">
    <cfRule type="cellIs" dxfId="3900" priority="242" stopIfTrue="1" operator="equal">
      <formula>0</formula>
    </cfRule>
  </conditionalFormatting>
  <conditionalFormatting sqref="W1:X1">
    <cfRule type="cellIs" dxfId="3899" priority="241" stopIfTrue="1" operator="equal">
      <formula>0</formula>
    </cfRule>
  </conditionalFormatting>
  <conditionalFormatting sqref="J2">
    <cfRule type="cellIs" dxfId="3898" priority="238" stopIfTrue="1" operator="equal">
      <formula>0</formula>
    </cfRule>
  </conditionalFormatting>
  <conditionalFormatting sqref="J14">
    <cfRule type="cellIs" dxfId="3897" priority="207" stopIfTrue="1" operator="equal">
      <formula>0</formula>
    </cfRule>
  </conditionalFormatting>
  <conditionalFormatting sqref="A12">
    <cfRule type="cellIs" dxfId="3896" priority="237" stopIfTrue="1" operator="equal">
      <formula>0</formula>
    </cfRule>
  </conditionalFormatting>
  <conditionalFormatting sqref="B12">
    <cfRule type="cellIs" dxfId="3895" priority="236" stopIfTrue="1" operator="equal">
      <formula>0</formula>
    </cfRule>
  </conditionalFormatting>
  <conditionalFormatting sqref="A14">
    <cfRule type="cellIs" dxfId="3894" priority="235" stopIfTrue="1" operator="equal">
      <formula>0</formula>
    </cfRule>
  </conditionalFormatting>
  <conditionalFormatting sqref="G12">
    <cfRule type="cellIs" dxfId="3893" priority="233" stopIfTrue="1" operator="equal">
      <formula>0</formula>
    </cfRule>
  </conditionalFormatting>
  <conditionalFormatting sqref="G14">
    <cfRule type="cellIs" dxfId="3892" priority="232" stopIfTrue="1" operator="equal">
      <formula>0</formula>
    </cfRule>
  </conditionalFormatting>
  <conditionalFormatting sqref="H14">
    <cfRule type="cellIs" dxfId="3891" priority="231" stopIfTrue="1" operator="equal">
      <formula>0</formula>
    </cfRule>
  </conditionalFormatting>
  <conditionalFormatting sqref="P12:S12 P14:T15 N15">
    <cfRule type="cellIs" dxfId="3890" priority="230" stopIfTrue="1" operator="equal">
      <formula>0</formula>
    </cfRule>
  </conditionalFormatting>
  <conditionalFormatting sqref="N12">
    <cfRule type="cellIs" dxfId="3889" priority="229" stopIfTrue="1" operator="equal">
      <formula>0</formula>
    </cfRule>
  </conditionalFormatting>
  <conditionalFormatting sqref="N14">
    <cfRule type="cellIs" dxfId="3888" priority="228" stopIfTrue="1" operator="equal">
      <formula>0</formula>
    </cfRule>
  </conditionalFormatting>
  <conditionalFormatting sqref="P15:S15">
    <cfRule type="cellIs" dxfId="3887" priority="227" stopIfTrue="1" operator="equal">
      <formula>0</formula>
    </cfRule>
  </conditionalFormatting>
  <conditionalFormatting sqref="Q12">
    <cfRule type="cellIs" dxfId="3886" priority="226" stopIfTrue="1" operator="equal">
      <formula>0</formula>
    </cfRule>
  </conditionalFormatting>
  <conditionalFormatting sqref="R12">
    <cfRule type="cellIs" dxfId="3885" priority="224" stopIfTrue="1" operator="equal">
      <formula>0</formula>
    </cfRule>
  </conditionalFormatting>
  <conditionalFormatting sqref="R14">
    <cfRule type="cellIs" dxfId="3884" priority="223" stopIfTrue="1" operator="equal">
      <formula>0</formula>
    </cfRule>
  </conditionalFormatting>
  <conditionalFormatting sqref="N65:P65">
    <cfRule type="cellIs" dxfId="3883" priority="220" stopIfTrue="1" operator="equal">
      <formula>0</formula>
    </cfRule>
  </conditionalFormatting>
  <conditionalFormatting sqref="J12">
    <cfRule type="cellIs" dxfId="3882" priority="208" stopIfTrue="1" operator="equal">
      <formula>0</formula>
    </cfRule>
  </conditionalFormatting>
  <conditionalFormatting sqref="S15:U15">
    <cfRule type="cellIs" dxfId="3881" priority="200" stopIfTrue="1" operator="equal">
      <formula>0</formula>
    </cfRule>
  </conditionalFormatting>
  <conditionalFormatting sqref="B13">
    <cfRule type="cellIs" dxfId="3880" priority="216" stopIfTrue="1" operator="equal">
      <formula>0</formula>
    </cfRule>
  </conditionalFormatting>
  <conditionalFormatting sqref="U11">
    <cfRule type="cellIs" dxfId="3879" priority="219" stopIfTrue="1" operator="equal">
      <formula>0</formula>
    </cfRule>
  </conditionalFormatting>
  <conditionalFormatting sqref="G13">
    <cfRule type="cellIs" dxfId="3878" priority="215" stopIfTrue="1" operator="equal">
      <formula>0</formula>
    </cfRule>
  </conditionalFormatting>
  <conditionalFormatting sqref="K12">
    <cfRule type="cellIs" dxfId="3877" priority="206" stopIfTrue="1" operator="equal">
      <formula>0</formula>
    </cfRule>
  </conditionalFormatting>
  <conditionalFormatting sqref="A13">
    <cfRule type="cellIs" dxfId="3876" priority="217" stopIfTrue="1" operator="equal">
      <formula>0</formula>
    </cfRule>
  </conditionalFormatting>
  <conditionalFormatting sqref="P13">
    <cfRule type="cellIs" dxfId="3875" priority="214" stopIfTrue="1" operator="equal">
      <formula>0</formula>
    </cfRule>
  </conditionalFormatting>
  <conditionalFormatting sqref="N13">
    <cfRule type="cellIs" dxfId="3874" priority="213" stopIfTrue="1" operator="equal">
      <formula>0</formula>
    </cfRule>
  </conditionalFormatting>
  <conditionalFormatting sqref="Q13">
    <cfRule type="cellIs" dxfId="3873" priority="212" stopIfTrue="1" operator="equal">
      <formula>0</formula>
    </cfRule>
  </conditionalFormatting>
  <conditionalFormatting sqref="R13">
    <cfRule type="cellIs" dxfId="3872" priority="211" stopIfTrue="1" operator="equal">
      <formula>0</formula>
    </cfRule>
  </conditionalFormatting>
  <conditionalFormatting sqref="D14 D5:D12">
    <cfRule type="cellIs" dxfId="3871" priority="210" stopIfTrue="1" operator="equal">
      <formula>0</formula>
    </cfRule>
  </conditionalFormatting>
  <conditionalFormatting sqref="D13">
    <cfRule type="cellIs" dxfId="3870" priority="209" stopIfTrue="1" operator="equal">
      <formula>0</formula>
    </cfRule>
  </conditionalFormatting>
  <conditionalFormatting sqref="Q12">
    <cfRule type="cellIs" dxfId="3869" priority="204" stopIfTrue="1" operator="equal">
      <formula>0</formula>
    </cfRule>
  </conditionalFormatting>
  <conditionalFormatting sqref="U12">
    <cfRule type="cellIs" dxfId="3868" priority="197" stopIfTrue="1" operator="equal">
      <formula>0</formula>
    </cfRule>
  </conditionalFormatting>
  <conditionalFormatting sqref="T14">
    <cfRule type="cellIs" dxfId="3867" priority="198" stopIfTrue="1" operator="equal">
      <formula>0</formula>
    </cfRule>
  </conditionalFormatting>
  <conditionalFormatting sqref="Q14">
    <cfRule type="cellIs" dxfId="3866" priority="203" stopIfTrue="1" operator="equal">
      <formula>0</formula>
    </cfRule>
  </conditionalFormatting>
  <conditionalFormatting sqref="R12">
    <cfRule type="cellIs" dxfId="3865" priority="202" stopIfTrue="1" operator="equal">
      <formula>0</formula>
    </cfRule>
  </conditionalFormatting>
  <conditionalFormatting sqref="R14">
    <cfRule type="cellIs" dxfId="3864" priority="201" stopIfTrue="1" operator="equal">
      <formula>0</formula>
    </cfRule>
  </conditionalFormatting>
  <conditionalFormatting sqref="P12">
    <cfRule type="cellIs" dxfId="3863" priority="184" stopIfTrue="1" operator="equal">
      <formula>0</formula>
    </cfRule>
  </conditionalFormatting>
  <conditionalFormatting sqref="O5:O12 O14:O15">
    <cfRule type="cellIs" dxfId="3862" priority="188" stopIfTrue="1" operator="equal">
      <formula>0</formula>
    </cfRule>
  </conditionalFormatting>
  <conditionalFormatting sqref="K14">
    <cfRule type="cellIs" dxfId="3861" priority="205" stopIfTrue="1" operator="equal">
      <formula>0</formula>
    </cfRule>
  </conditionalFormatting>
  <conditionalFormatting sqref="U13">
    <cfRule type="cellIs" dxfId="3860" priority="189" stopIfTrue="1" operator="equal">
      <formula>0</formula>
    </cfRule>
  </conditionalFormatting>
  <conditionalFormatting sqref="R13">
    <cfRule type="cellIs" dxfId="3859" priority="191" stopIfTrue="1" operator="equal">
      <formula>0</formula>
    </cfRule>
  </conditionalFormatting>
  <conditionalFormatting sqref="U14">
    <cfRule type="cellIs" dxfId="3858" priority="196" stopIfTrue="1" operator="equal">
      <formula>0</formula>
    </cfRule>
  </conditionalFormatting>
  <conditionalFormatting sqref="K13">
    <cfRule type="cellIs" dxfId="3857" priority="194" stopIfTrue="1" operator="equal">
      <formula>0</formula>
    </cfRule>
  </conditionalFormatting>
  <conditionalFormatting sqref="S13">
    <cfRule type="cellIs" dxfId="3856" priority="193" stopIfTrue="1" operator="equal">
      <formula>0</formula>
    </cfRule>
  </conditionalFormatting>
  <conditionalFormatting sqref="J13">
    <cfRule type="cellIs" dxfId="3855" priority="195" stopIfTrue="1" operator="equal">
      <formula>0</formula>
    </cfRule>
  </conditionalFormatting>
  <conditionalFormatting sqref="Q13">
    <cfRule type="cellIs" dxfId="3854" priority="192" stopIfTrue="1" operator="equal">
      <formula>0</formula>
    </cfRule>
  </conditionalFormatting>
  <conditionalFormatting sqref="H6:H12">
    <cfRule type="cellIs" dxfId="3853" priority="164" stopIfTrue="1" operator="equal">
      <formula>0</formula>
    </cfRule>
  </conditionalFormatting>
  <conditionalFormatting sqref="H13">
    <cfRule type="cellIs" dxfId="3852" priority="163" stopIfTrue="1" operator="equal">
      <formula>0</formula>
    </cfRule>
  </conditionalFormatting>
  <conditionalFormatting sqref="P14">
    <cfRule type="cellIs" dxfId="3851" priority="183" stopIfTrue="1" operator="equal">
      <formula>0</formula>
    </cfRule>
  </conditionalFormatting>
  <conditionalFormatting sqref="O12 O14:O15">
    <cfRule type="cellIs" dxfId="3850" priority="187" stopIfTrue="1" operator="equal">
      <formula>0</formula>
    </cfRule>
  </conditionalFormatting>
  <conditionalFormatting sqref="O13">
    <cfRule type="cellIs" dxfId="3849" priority="186" stopIfTrue="1" operator="equal">
      <formula>0</formula>
    </cfRule>
  </conditionalFormatting>
  <conditionalFormatting sqref="O13">
    <cfRule type="cellIs" dxfId="3848" priority="185" stopIfTrue="1" operator="equal">
      <formula>0</formula>
    </cfRule>
  </conditionalFormatting>
  <conditionalFormatting sqref="T14">
    <cfRule type="cellIs" dxfId="3847" priority="170" stopIfTrue="1" operator="equal">
      <formula>0</formula>
    </cfRule>
  </conditionalFormatting>
  <conditionalFormatting sqref="Q12">
    <cfRule type="cellIs" dxfId="3846" priority="182" stopIfTrue="1" operator="equal">
      <formula>0</formula>
    </cfRule>
  </conditionalFormatting>
  <conditionalFormatting sqref="Q14">
    <cfRule type="cellIs" dxfId="3845" priority="181" stopIfTrue="1" operator="equal">
      <formula>0</formula>
    </cfRule>
  </conditionalFormatting>
  <conditionalFormatting sqref="P13">
    <cfRule type="cellIs" dxfId="3844" priority="179" stopIfTrue="1" operator="equal">
      <formula>0</formula>
    </cfRule>
  </conditionalFormatting>
  <conditionalFormatting sqref="Q13">
    <cfRule type="cellIs" dxfId="3843" priority="178" stopIfTrue="1" operator="equal">
      <formula>0</formula>
    </cfRule>
  </conditionalFormatting>
  <conditionalFormatting sqref="P12">
    <cfRule type="cellIs" dxfId="3842" priority="177" stopIfTrue="1" operator="equal">
      <formula>0</formula>
    </cfRule>
  </conditionalFormatting>
  <conditionalFormatting sqref="P14">
    <cfRule type="cellIs" dxfId="3841" priority="176" stopIfTrue="1" operator="equal">
      <formula>0</formula>
    </cfRule>
  </conditionalFormatting>
  <conditionalFormatting sqref="Q12">
    <cfRule type="cellIs" dxfId="3840" priority="175" stopIfTrue="1" operator="equal">
      <formula>0</formula>
    </cfRule>
  </conditionalFormatting>
  <conditionalFormatting sqref="Q14">
    <cfRule type="cellIs" dxfId="3839" priority="174" stopIfTrue="1" operator="equal">
      <formula>0</formula>
    </cfRule>
  </conditionalFormatting>
  <conditionalFormatting sqref="S12">
    <cfRule type="cellIs" dxfId="3838" priority="173" stopIfTrue="1" operator="equal">
      <formula>0</formula>
    </cfRule>
  </conditionalFormatting>
  <conditionalFormatting sqref="S14">
    <cfRule type="cellIs" dxfId="3837" priority="172" stopIfTrue="1" operator="equal">
      <formula>0</formula>
    </cfRule>
  </conditionalFormatting>
  <conditionalFormatting sqref="R13">
    <cfRule type="cellIs" dxfId="3836" priority="169" stopIfTrue="1" operator="equal">
      <formula>0</formula>
    </cfRule>
  </conditionalFormatting>
  <conditionalFormatting sqref="P13">
    <cfRule type="cellIs" dxfId="3835" priority="168" stopIfTrue="1" operator="equal">
      <formula>0</formula>
    </cfRule>
  </conditionalFormatting>
  <conditionalFormatting sqref="Q13">
    <cfRule type="cellIs" dxfId="3834" priority="167" stopIfTrue="1" operator="equal">
      <formula>0</formula>
    </cfRule>
  </conditionalFormatting>
  <conditionalFormatting sqref="S13">
    <cfRule type="cellIs" dxfId="3833" priority="166" stopIfTrue="1" operator="equal">
      <formula>0</formula>
    </cfRule>
  </conditionalFormatting>
  <conditionalFormatting sqref="X8:Y9">
    <cfRule type="cellIs" dxfId="3832" priority="146" stopIfTrue="1" operator="equal">
      <formula>0</formula>
    </cfRule>
  </conditionalFormatting>
  <conditionalFormatting sqref="W8:W9">
    <cfRule type="cellIs" dxfId="3831" priority="147" stopIfTrue="1" operator="equal">
      <formula>0</formula>
    </cfRule>
  </conditionalFormatting>
  <conditionalFormatting sqref="X6:Y7">
    <cfRule type="cellIs" dxfId="3830" priority="149" stopIfTrue="1" operator="equal">
      <formula>0</formula>
    </cfRule>
  </conditionalFormatting>
  <conditionalFormatting sqref="Z8:AA9">
    <cfRule type="cellIs" dxfId="3829" priority="148" stopIfTrue="1" operator="equal">
      <formula>0</formula>
    </cfRule>
  </conditionalFormatting>
  <conditionalFormatting sqref="Z10:AA10">
    <cfRule type="cellIs" dxfId="3828" priority="145" stopIfTrue="1" operator="equal">
      <formula>0</formula>
    </cfRule>
  </conditionalFormatting>
  <conditionalFormatting sqref="W6:W7">
    <cfRule type="cellIs" dxfId="3827" priority="150" stopIfTrue="1" operator="equal">
      <formula>0</formula>
    </cfRule>
  </conditionalFormatting>
  <conditionalFormatting sqref="N15">
    <cfRule type="cellIs" dxfId="3826" priority="162" stopIfTrue="1" operator="equal">
      <formula>0</formula>
    </cfRule>
  </conditionalFormatting>
  <conditionalFormatting sqref="Z6:AA7">
    <cfRule type="cellIs" dxfId="3825" priority="151" stopIfTrue="1" operator="equal">
      <formula>0</formula>
    </cfRule>
  </conditionalFormatting>
  <conditionalFormatting sqref="Z25:AA26 Z29:AA29 W28">
    <cfRule type="cellIs" dxfId="3824" priority="139" stopIfTrue="1" operator="equal">
      <formula>0</formula>
    </cfRule>
  </conditionalFormatting>
  <conditionalFormatting sqref="W10">
    <cfRule type="cellIs" dxfId="3823" priority="144" stopIfTrue="1" operator="equal">
      <formula>0</formula>
    </cfRule>
  </conditionalFormatting>
  <conditionalFormatting sqref="X10:Y10">
    <cfRule type="cellIs" dxfId="3822" priority="143" stopIfTrue="1" operator="equal">
      <formula>0</formula>
    </cfRule>
  </conditionalFormatting>
  <conditionalFormatting sqref="T25:U29">
    <cfRule type="cellIs" dxfId="3821" priority="140" stopIfTrue="1" operator="equal">
      <formula>0</formula>
    </cfRule>
  </conditionalFormatting>
  <conditionalFormatting sqref="W11:Y11">
    <cfRule type="cellIs" dxfId="3820" priority="141" stopIfTrue="1" operator="equal">
      <formula>0</formula>
    </cfRule>
  </conditionalFormatting>
  <conditionalFormatting sqref="W32">
    <cfRule type="cellIs" dxfId="3819" priority="136" stopIfTrue="1" operator="equal">
      <formula>0</formula>
    </cfRule>
  </conditionalFormatting>
  <conditionalFormatting sqref="N36:P36">
    <cfRule type="cellIs" dxfId="3818" priority="127" stopIfTrue="1" operator="equal">
      <formula>0</formula>
    </cfRule>
  </conditionalFormatting>
  <conditionalFormatting sqref="S22">
    <cfRule type="cellIs" dxfId="3817" priority="122" stopIfTrue="1" operator="equal">
      <formula>0</formula>
    </cfRule>
  </conditionalFormatting>
  <conditionalFormatting sqref="S19">
    <cfRule type="cellIs" dxfId="3816" priority="121" stopIfTrue="1" operator="equal">
      <formula>0</formula>
    </cfRule>
  </conditionalFormatting>
  <conditionalFormatting sqref="S18:T18">
    <cfRule type="cellIs" dxfId="3815" priority="120" stopIfTrue="1" operator="equal">
      <formula>0</formula>
    </cfRule>
  </conditionalFormatting>
  <conditionalFormatting sqref="T18">
    <cfRule type="cellIs" dxfId="3814" priority="118" stopIfTrue="1" operator="equal">
      <formula>0</formula>
    </cfRule>
  </conditionalFormatting>
  <conditionalFormatting sqref="S17">
    <cfRule type="cellIs" dxfId="3813" priority="117" stopIfTrue="1" operator="equal">
      <formula>0</formula>
    </cfRule>
  </conditionalFormatting>
  <conditionalFormatting sqref="U18">
    <cfRule type="cellIs" dxfId="3812" priority="119" stopIfTrue="1" operator="equal">
      <formula>0</formula>
    </cfRule>
  </conditionalFormatting>
  <conditionalFormatting sqref="U17">
    <cfRule type="cellIs" dxfId="3811" priority="116" stopIfTrue="1" operator="equal">
      <formula>0</formula>
    </cfRule>
  </conditionalFormatting>
  <conditionalFormatting sqref="U18">
    <cfRule type="cellIs" dxfId="3810" priority="115" stopIfTrue="1" operator="equal">
      <formula>0</formula>
    </cfRule>
  </conditionalFormatting>
  <conditionalFormatting sqref="T18">
    <cfRule type="cellIs" dxfId="3809" priority="113" stopIfTrue="1" operator="equal">
      <formula>0</formula>
    </cfRule>
  </conditionalFormatting>
  <conditionalFormatting sqref="T17">
    <cfRule type="cellIs" dxfId="3808" priority="114" stopIfTrue="1" operator="equal">
      <formula>0</formula>
    </cfRule>
  </conditionalFormatting>
  <conditionalFormatting sqref="P16">
    <cfRule type="cellIs" dxfId="3807" priority="108" stopIfTrue="1" operator="equal">
      <formula>0</formula>
    </cfRule>
  </conditionalFormatting>
  <conditionalFormatting sqref="P17:R17">
    <cfRule type="cellIs" dxfId="3806" priority="110" stopIfTrue="1" operator="equal">
      <formula>0</formula>
    </cfRule>
  </conditionalFormatting>
  <conditionalFormatting sqref="P18:Q21">
    <cfRule type="cellIs" dxfId="3805" priority="109" stopIfTrue="1" operator="equal">
      <formula>0</formula>
    </cfRule>
  </conditionalFormatting>
  <conditionalFormatting sqref="R18:R21">
    <cfRule type="cellIs" dxfId="3804" priority="106" stopIfTrue="1" operator="equal">
      <formula>0</formula>
    </cfRule>
  </conditionalFormatting>
  <conditionalFormatting sqref="R17">
    <cfRule type="cellIs" dxfId="3803" priority="107" stopIfTrue="1" operator="equal">
      <formula>0</formula>
    </cfRule>
  </conditionalFormatting>
  <conditionalFormatting sqref="Q17">
    <cfRule type="cellIs" dxfId="3802" priority="112" stopIfTrue="1" operator="equal">
      <formula>0</formula>
    </cfRule>
  </conditionalFormatting>
  <conditionalFormatting sqref="Q18:Q21">
    <cfRule type="cellIs" dxfId="3801" priority="111" stopIfTrue="1" operator="equal">
      <formula>0</formula>
    </cfRule>
  </conditionalFormatting>
  <conditionalFormatting sqref="N17">
    <cfRule type="cellIs" dxfId="3800" priority="103" stopIfTrue="1" operator="equal">
      <formula>0</formula>
    </cfRule>
  </conditionalFormatting>
  <conditionalFormatting sqref="M16">
    <cfRule type="cellIs" dxfId="3799" priority="100" stopIfTrue="1" operator="equal">
      <formula>0</formula>
    </cfRule>
  </conditionalFormatting>
  <conditionalFormatting sqref="M17">
    <cfRule type="cellIs" dxfId="3798" priority="101" stopIfTrue="1" operator="equal">
      <formula>0</formula>
    </cfRule>
  </conditionalFormatting>
  <conditionalFormatting sqref="M16:M17 M18:N21">
    <cfRule type="cellIs" dxfId="3797" priority="105" stopIfTrue="1" operator="equal">
      <formula>0</formula>
    </cfRule>
  </conditionalFormatting>
  <conditionalFormatting sqref="M18:O21">
    <cfRule type="cellIs" dxfId="3796" priority="104" stopIfTrue="1" operator="equal">
      <formula>0</formula>
    </cfRule>
  </conditionalFormatting>
  <conditionalFormatting sqref="M17:O17">
    <cfRule type="cellIs" dxfId="3795" priority="102" stopIfTrue="1" operator="equal">
      <formula>0</formula>
    </cfRule>
  </conditionalFormatting>
  <conditionalFormatting sqref="O17">
    <cfRule type="cellIs" dxfId="3794" priority="98" stopIfTrue="1" operator="equal">
      <formula>0</formula>
    </cfRule>
  </conditionalFormatting>
  <conditionalFormatting sqref="O18:O21">
    <cfRule type="cellIs" dxfId="3793" priority="99" stopIfTrue="1" operator="equal">
      <formula>0</formula>
    </cfRule>
  </conditionalFormatting>
  <conditionalFormatting sqref="L18">
    <cfRule type="cellIs" dxfId="3792" priority="94" stopIfTrue="1" operator="equal">
      <formula>0</formula>
    </cfRule>
  </conditionalFormatting>
  <conditionalFormatting sqref="L18">
    <cfRule type="cellIs" dxfId="3791" priority="87" stopIfTrue="1" operator="equal">
      <formula>0</formula>
    </cfRule>
  </conditionalFormatting>
  <conditionalFormatting sqref="L18">
    <cfRule type="cellIs" dxfId="3790" priority="91" stopIfTrue="1" operator="equal">
      <formula>0</formula>
    </cfRule>
  </conditionalFormatting>
  <conditionalFormatting sqref="L18">
    <cfRule type="cellIs" dxfId="3789" priority="86" stopIfTrue="1" operator="equal">
      <formula>0</formula>
    </cfRule>
  </conditionalFormatting>
  <conditionalFormatting sqref="J18:L21">
    <cfRule type="cellIs" dxfId="3788" priority="96" stopIfTrue="1" operator="equal">
      <formula>0</formula>
    </cfRule>
  </conditionalFormatting>
  <conditionalFormatting sqref="L17">
    <cfRule type="cellIs" dxfId="3787" priority="95" stopIfTrue="1" operator="equal">
      <formula>0</formula>
    </cfRule>
  </conditionalFormatting>
  <conditionalFormatting sqref="J16 J17:L21">
    <cfRule type="cellIs" dxfId="3786" priority="97" stopIfTrue="1" operator="equal">
      <formula>0</formula>
    </cfRule>
  </conditionalFormatting>
  <conditionalFormatting sqref="L18:L21">
    <cfRule type="cellIs" dxfId="3785" priority="80" stopIfTrue="1" operator="equal">
      <formula>0</formula>
    </cfRule>
  </conditionalFormatting>
  <conditionalFormatting sqref="L18">
    <cfRule type="cellIs" dxfId="3784" priority="83" stopIfTrue="1" operator="equal">
      <formula>0</formula>
    </cfRule>
  </conditionalFormatting>
  <conditionalFormatting sqref="L18">
    <cfRule type="cellIs" dxfId="3783" priority="90" stopIfTrue="1" operator="equal">
      <formula>0</formula>
    </cfRule>
  </conditionalFormatting>
  <conditionalFormatting sqref="L17">
    <cfRule type="cellIs" dxfId="3782" priority="92" stopIfTrue="1" operator="equal">
      <formula>0</formula>
    </cfRule>
  </conditionalFormatting>
  <conditionalFormatting sqref="K17">
    <cfRule type="cellIs" dxfId="3781" priority="89" stopIfTrue="1" operator="equal">
      <formula>0</formula>
    </cfRule>
  </conditionalFormatting>
  <conditionalFormatting sqref="K17">
    <cfRule type="cellIs" dxfId="3780" priority="93" stopIfTrue="1" operator="equal">
      <formula>0</formula>
    </cfRule>
  </conditionalFormatting>
  <conditionalFormatting sqref="L17">
    <cfRule type="cellIs" dxfId="3779" priority="88" stopIfTrue="1" operator="equal">
      <formula>0</formula>
    </cfRule>
  </conditionalFormatting>
  <conditionalFormatting sqref="L17">
    <cfRule type="cellIs" dxfId="3778" priority="84" stopIfTrue="1" operator="equal">
      <formula>0</formula>
    </cfRule>
  </conditionalFormatting>
  <conditionalFormatting sqref="K18">
    <cfRule type="cellIs" dxfId="3777" priority="81" stopIfTrue="1" operator="equal">
      <formula>0</formula>
    </cfRule>
  </conditionalFormatting>
  <conditionalFormatting sqref="K17">
    <cfRule type="cellIs" dxfId="3776" priority="82" stopIfTrue="1" operator="equal">
      <formula>0</formula>
    </cfRule>
  </conditionalFormatting>
  <conditionalFormatting sqref="K18">
    <cfRule type="cellIs" dxfId="3775" priority="85" stopIfTrue="1" operator="equal">
      <formula>0</formula>
    </cfRule>
  </conditionalFormatting>
  <conditionalFormatting sqref="G16:G19">
    <cfRule type="cellIs" dxfId="3774" priority="79" stopIfTrue="1" operator="equal">
      <formula>0</formula>
    </cfRule>
  </conditionalFormatting>
  <conditionalFormatting sqref="P22:Q22">
    <cfRule type="cellIs" dxfId="3773" priority="77" stopIfTrue="1" operator="equal">
      <formula>0</formula>
    </cfRule>
  </conditionalFormatting>
  <conditionalFormatting sqref="Q22:R22">
    <cfRule type="cellIs" dxfId="3772" priority="76" stopIfTrue="1" operator="equal">
      <formula>0</formula>
    </cfRule>
  </conditionalFormatting>
  <conditionalFormatting sqref="P22:Q22">
    <cfRule type="cellIs" dxfId="3771" priority="78" stopIfTrue="1" operator="equal">
      <formula>0</formula>
    </cfRule>
  </conditionalFormatting>
  <conditionalFormatting sqref="M22">
    <cfRule type="cellIs" dxfId="3770" priority="75" stopIfTrue="1" operator="equal">
      <formula>0</formula>
    </cfRule>
  </conditionalFormatting>
  <conditionalFormatting sqref="N22:O22">
    <cfRule type="cellIs" dxfId="3769" priority="72" stopIfTrue="1" operator="equal">
      <formula>0</formula>
    </cfRule>
  </conditionalFormatting>
  <conditionalFormatting sqref="M22:O22">
    <cfRule type="cellIs" dxfId="3768" priority="73" stopIfTrue="1" operator="equal">
      <formula>0</formula>
    </cfRule>
  </conditionalFormatting>
  <conditionalFormatting sqref="M22:O22">
    <cfRule type="cellIs" dxfId="3767" priority="74" stopIfTrue="1" operator="equal">
      <formula>0</formula>
    </cfRule>
  </conditionalFormatting>
  <conditionalFormatting sqref="L22">
    <cfRule type="cellIs" dxfId="3766" priority="63" stopIfTrue="1" operator="equal">
      <formula>0</formula>
    </cfRule>
  </conditionalFormatting>
  <conditionalFormatting sqref="L22">
    <cfRule type="cellIs" dxfId="3765" priority="64" stopIfTrue="1" operator="equal">
      <formula>0</formula>
    </cfRule>
  </conditionalFormatting>
  <conditionalFormatting sqref="J22">
    <cfRule type="cellIs" dxfId="3764" priority="66" stopIfTrue="1" operator="equal">
      <formula>0</formula>
    </cfRule>
  </conditionalFormatting>
  <conditionalFormatting sqref="L22">
    <cfRule type="cellIs" dxfId="3763" priority="65" stopIfTrue="1" operator="equal">
      <formula>0</formula>
    </cfRule>
  </conditionalFormatting>
  <conditionalFormatting sqref="K22">
    <cfRule type="cellIs" dxfId="3762" priority="62" stopIfTrue="1" operator="equal">
      <formula>0</formula>
    </cfRule>
  </conditionalFormatting>
  <conditionalFormatting sqref="J22:L22">
    <cfRule type="cellIs" dxfId="3761" priority="67" stopIfTrue="1" operator="equal">
      <formula>0</formula>
    </cfRule>
  </conditionalFormatting>
  <conditionalFormatting sqref="J22">
    <cfRule type="cellIs" dxfId="3760" priority="71" stopIfTrue="1" operator="equal">
      <formula>0</formula>
    </cfRule>
  </conditionalFormatting>
  <conditionalFormatting sqref="J22">
    <cfRule type="cellIs" dxfId="3759" priority="70" stopIfTrue="1" operator="equal">
      <formula>0</formula>
    </cfRule>
  </conditionalFormatting>
  <conditionalFormatting sqref="K22">
    <cfRule type="cellIs" dxfId="3758" priority="69" stopIfTrue="1" operator="equal">
      <formula>0</formula>
    </cfRule>
  </conditionalFormatting>
  <conditionalFormatting sqref="J22">
    <cfRule type="cellIs" dxfId="3757" priority="68" stopIfTrue="1" operator="equal">
      <formula>0</formula>
    </cfRule>
  </conditionalFormatting>
  <conditionalFormatting sqref="H16:I16 H17:H19">
    <cfRule type="cellIs" dxfId="3756" priority="61" stopIfTrue="1" operator="equal">
      <formula>0</formula>
    </cfRule>
  </conditionalFormatting>
  <conditionalFormatting sqref="I17">
    <cfRule type="cellIs" dxfId="3755" priority="60" stopIfTrue="1" operator="equal">
      <formula>0</formula>
    </cfRule>
  </conditionalFormatting>
  <conditionalFormatting sqref="I18">
    <cfRule type="cellIs" dxfId="3754" priority="59" stopIfTrue="1" operator="equal">
      <formula>0</formula>
    </cfRule>
  </conditionalFormatting>
  <conditionalFormatting sqref="I19">
    <cfRule type="cellIs" dxfId="3753" priority="58" stopIfTrue="1" operator="equal">
      <formula>0</formula>
    </cfRule>
  </conditionalFormatting>
  <conditionalFormatting sqref="M69:O69 Q69:Q71 N70:O71">
    <cfRule type="cellIs" dxfId="3752" priority="50" stopIfTrue="1" operator="equal">
      <formula>0</formula>
    </cfRule>
  </conditionalFormatting>
  <conditionalFormatting sqref="M29:O30 L25:O25 M26:M27 O26:O27">
    <cfRule type="cellIs" dxfId="3751" priority="49" stopIfTrue="1" operator="equal">
      <formula>0</formula>
    </cfRule>
  </conditionalFormatting>
  <conditionalFormatting sqref="Z11">
    <cfRule type="cellIs" dxfId="3750" priority="52" stopIfTrue="1" operator="equal">
      <formula>0</formula>
    </cfRule>
  </conditionalFormatting>
  <conditionalFormatting sqref="AA11">
    <cfRule type="cellIs" dxfId="3749" priority="51" stopIfTrue="1" operator="equal">
      <formula>0</formula>
    </cfRule>
  </conditionalFormatting>
  <conditionalFormatting sqref="L26:L30">
    <cfRule type="cellIs" dxfId="3748" priority="48" stopIfTrue="1" operator="equal">
      <formula>0</formula>
    </cfRule>
  </conditionalFormatting>
  <conditionalFormatting sqref="N26:N27">
    <cfRule type="cellIs" dxfId="3747" priority="47" stopIfTrue="1" operator="equal">
      <formula>0</formula>
    </cfRule>
  </conditionalFormatting>
  <conditionalFormatting sqref="N28">
    <cfRule type="cellIs" dxfId="3746" priority="45" stopIfTrue="1" operator="equal">
      <formula>0</formula>
    </cfRule>
  </conditionalFormatting>
  <conditionalFormatting sqref="N27">
    <cfRule type="cellIs" dxfId="3745" priority="46" stopIfTrue="1" operator="equal">
      <formula>0</formula>
    </cfRule>
  </conditionalFormatting>
  <conditionalFormatting sqref="N28">
    <cfRule type="cellIs" dxfId="3744" priority="44" stopIfTrue="1" operator="equal">
      <formula>0</formula>
    </cfRule>
  </conditionalFormatting>
  <conditionalFormatting sqref="W34:Z59 W33:Y33">
    <cfRule type="cellIs" dxfId="3743" priority="43" stopIfTrue="1" operator="equal">
      <formula>0</formula>
    </cfRule>
  </conditionalFormatting>
  <conditionalFormatting sqref="AA33">
    <cfRule type="cellIs" dxfId="3742" priority="42" stopIfTrue="1" operator="equal">
      <formula>0</formula>
    </cfRule>
  </conditionalFormatting>
  <conditionalFormatting sqref="AA34:AA59">
    <cfRule type="cellIs" dxfId="3741" priority="41" stopIfTrue="1" operator="equal">
      <formula>0</formula>
    </cfRule>
  </conditionalFormatting>
  <conditionalFormatting sqref="Y63:Y70">
    <cfRule type="cellIs" dxfId="3740" priority="40" stopIfTrue="1" operator="equal">
      <formula>0</formula>
    </cfRule>
  </conditionalFormatting>
  <conditionalFormatting sqref="Z71:AA71">
    <cfRule type="cellIs" dxfId="3739" priority="33" stopIfTrue="1" operator="equal">
      <formula>0</formula>
    </cfRule>
  </conditionalFormatting>
  <conditionalFormatting sqref="W71">
    <cfRule type="cellIs" dxfId="3738" priority="35" stopIfTrue="1" operator="equal">
      <formula>0</formula>
    </cfRule>
  </conditionalFormatting>
  <conditionalFormatting sqref="W61 AA61">
    <cfRule type="cellIs" dxfId="3737" priority="39" stopIfTrue="1" operator="equal">
      <formula>0</formula>
    </cfRule>
  </conditionalFormatting>
  <conditionalFormatting sqref="AA62">
    <cfRule type="cellIs" dxfId="3736" priority="38" stopIfTrue="1" operator="equal">
      <formula>0</formula>
    </cfRule>
  </conditionalFormatting>
  <conditionalFormatting sqref="W62:Y62">
    <cfRule type="cellIs" dxfId="3735" priority="37" stopIfTrue="1" operator="equal">
      <formula>0</formula>
    </cfRule>
  </conditionalFormatting>
  <conditionalFormatting sqref="W71">
    <cfRule type="cellIs" dxfId="3734" priority="34" stopIfTrue="1" operator="equal">
      <formula>0</formula>
    </cfRule>
  </conditionalFormatting>
  <conditionalFormatting sqref="W71">
    <cfRule type="cellIs" dxfId="3733" priority="36" stopIfTrue="1" operator="equal">
      <formula>0</formula>
    </cfRule>
  </conditionalFormatting>
  <conditionalFormatting sqref="AA62">
    <cfRule type="cellIs" dxfId="3732" priority="32" stopIfTrue="1" operator="equal">
      <formula>0</formula>
    </cfRule>
  </conditionalFormatting>
  <conditionalFormatting sqref="AA63:AA70">
    <cfRule type="cellIs" dxfId="3731" priority="31" stopIfTrue="1" operator="equal">
      <formula>0</formula>
    </cfRule>
  </conditionalFormatting>
  <conditionalFormatting sqref="Z33">
    <cfRule type="cellIs" dxfId="3730" priority="25" stopIfTrue="1" operator="equal">
      <formula>0</formula>
    </cfRule>
  </conditionalFormatting>
  <conditionalFormatting sqref="Z15:Z21">
    <cfRule type="cellIs" dxfId="3729" priority="24" stopIfTrue="1" operator="equal">
      <formula>0</formula>
    </cfRule>
  </conditionalFormatting>
  <conditionalFormatting sqref="W22:Y22">
    <cfRule type="cellIs" dxfId="3728" priority="21" stopIfTrue="1" operator="equal">
      <formula>0</formula>
    </cfRule>
  </conditionalFormatting>
  <conditionalFormatting sqref="AA15:AA21">
    <cfRule type="cellIs" dxfId="3727" priority="20" stopIfTrue="1" operator="equal">
      <formula>0</formula>
    </cfRule>
  </conditionalFormatting>
  <conditionalFormatting sqref="T6:T13">
    <cfRule type="cellIs" dxfId="3726" priority="19" stopIfTrue="1" operator="equal">
      <formula>0</formula>
    </cfRule>
  </conditionalFormatting>
  <conditionalFormatting sqref="T13">
    <cfRule type="cellIs" dxfId="3725" priority="15" stopIfTrue="1" operator="equal">
      <formula>0</formula>
    </cfRule>
  </conditionalFormatting>
  <conditionalFormatting sqref="T9">
    <cfRule type="cellIs" dxfId="3724" priority="17" stopIfTrue="1" operator="equal">
      <formula>0</formula>
    </cfRule>
  </conditionalFormatting>
  <conditionalFormatting sqref="T12">
    <cfRule type="cellIs" dxfId="3723" priority="18" stopIfTrue="1" operator="equal">
      <formula>0</formula>
    </cfRule>
  </conditionalFormatting>
  <conditionalFormatting sqref="T11">
    <cfRule type="cellIs" dxfId="3722" priority="16" stopIfTrue="1" operator="equal">
      <formula>0</formula>
    </cfRule>
  </conditionalFormatting>
  <conditionalFormatting sqref="T12">
    <cfRule type="cellIs" dxfId="3721" priority="14" stopIfTrue="1" operator="equal">
      <formula>0</formula>
    </cfRule>
  </conditionalFormatting>
  <conditionalFormatting sqref="T13">
    <cfRule type="cellIs" dxfId="3720" priority="13" stopIfTrue="1" operator="equal">
      <formula>0</formula>
    </cfRule>
  </conditionalFormatting>
  <conditionalFormatting sqref="T13">
    <cfRule type="cellIs" dxfId="3719" priority="10" stopIfTrue="1" operator="equal">
      <formula>0</formula>
    </cfRule>
  </conditionalFormatting>
  <conditionalFormatting sqref="T12">
    <cfRule type="cellIs" dxfId="3718" priority="11" stopIfTrue="1" operator="equal">
      <formula>0</formula>
    </cfRule>
  </conditionalFormatting>
  <conditionalFormatting sqref="T10">
    <cfRule type="cellIs" dxfId="3717" priority="12" stopIfTrue="1" operator="equal">
      <formula>0</formula>
    </cfRule>
  </conditionalFormatting>
  <conditionalFormatting sqref="AA22">
    <cfRule type="cellIs" dxfId="3716" priority="9" stopIfTrue="1" operator="equal">
      <formula>0</formula>
    </cfRule>
  </conditionalFormatting>
  <conditionalFormatting sqref="Z22">
    <cfRule type="cellIs" dxfId="3715" priority="8" stopIfTrue="1" operator="equal">
      <formula>0</formula>
    </cfRule>
  </conditionalFormatting>
  <conditionalFormatting sqref="A20:F21">
    <cfRule type="cellIs" dxfId="3714" priority="7" stopIfTrue="1" operator="equal">
      <formula>0</formula>
    </cfRule>
  </conditionalFormatting>
  <conditionalFormatting sqref="G20:G21">
    <cfRule type="cellIs" dxfId="3713" priority="6" stopIfTrue="1" operator="equal">
      <formula>0</formula>
    </cfRule>
  </conditionalFormatting>
  <conditionalFormatting sqref="H20:H21">
    <cfRule type="cellIs" dxfId="3712" priority="5" stopIfTrue="1" operator="equal">
      <formula>0</formula>
    </cfRule>
  </conditionalFormatting>
  <conditionalFormatting sqref="I20:I21">
    <cfRule type="cellIs" dxfId="3711" priority="4" stopIfTrue="1" operator="equal">
      <formula>0</formula>
    </cfRule>
  </conditionalFormatting>
  <conditionalFormatting sqref="A22:F22">
    <cfRule type="cellIs" dxfId="3710" priority="3" stopIfTrue="1" operator="equal">
      <formula>0</formula>
    </cfRule>
  </conditionalFormatting>
  <conditionalFormatting sqref="G22 I22">
    <cfRule type="cellIs" dxfId="3709" priority="2" stopIfTrue="1" operator="equal">
      <formula>0</formula>
    </cfRule>
  </conditionalFormatting>
  <conditionalFormatting sqref="H22">
    <cfRule type="cellIs" dxfId="3708" priority="1" stopIfTrue="1" operator="equal">
      <formula>0</formula>
    </cfRule>
  </conditionalFormatting>
  <dataValidations xWindow="1709" yWindow="495"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100-000000000000}"/>
    <dataValidation allowBlank="1" showInputMessage="1" showErrorMessage="1" prompt="Length of service replacement = distance of house from curb + 5 feet." sqref="Y62:Z62" xr:uid="{00000000-0002-0000-0100-000001000000}"/>
    <dataValidation allowBlank="1" showInputMessage="1" showErrorMessage="1" prompt="Enter number of services with the noted side of block, and with the same distance from curb to house wall." sqref="W62" xr:uid="{00000000-0002-0000-01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1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100-000004000000}"/>
    <dataValidation allowBlank="1" showInputMessage="1" showErrorMessage="1" prompt="For City Streets, multiply S.Y. by 0.1 to convert to TON._x000a_For State Routes, multiply S.Y. by 0.15 to convert to TON." sqref="AA5" xr:uid="{00000000-0002-0000-01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1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1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1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1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1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1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100-00000C000000}"/>
    <dataValidation allowBlank="1" showInputMessage="1" showErrorMessage="1" prompt="Enter the number of valves by size." sqref="L24:O24" xr:uid="{00000000-0002-0000-01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1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1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1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100-000011000000}"/>
    <dataValidation allowBlank="1" showInputMessage="1" showErrorMessage="1" prompt="Factor = [Trench Width (ft) + 2 (ft)] / 9. _x000a_NOTE: base and paving cutbacks on State Routes are 12&quot; to each side of the trench, 2 feet total in equation. " sqref="T5" xr:uid="{00000000-0002-0000-01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100-000013000000}"/>
    <dataValidation allowBlank="1" showInputMessage="1" showErrorMessage="1" prompt="Enter linear feet of pipe by size in State Routes, EXCLUDING within intersections. " sqref="S4:U4" xr:uid="{00000000-0002-0000-0100-000014000000}"/>
    <dataValidation allowBlank="1" showInputMessage="1" showErrorMessage="1" prompt="Enter linear feet of pipe by size in City Streets, EXCLUDING within intersections. _x000a_" sqref="P4:R4" xr:uid="{00000000-0002-0000-01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1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100-000017000000}"/>
    <dataValidation allowBlank="1" showInputMessage="1" showErrorMessage="1" prompt="Enter linear feet of pipe by size in State Routes, including within intersections._x000a_NOTE: don't include pipe outside of cartway." sqref="M4:O4" xr:uid="{00000000-0002-0000-0100-000018000000}"/>
    <dataValidation allowBlank="1" showInputMessage="1" showErrorMessage="1" prompt="Enter linear feet of pipe by size in City Streets, including within intersections. _x000a_NOTE: don't include pipe outside of cartway." sqref="J4:L4" xr:uid="{00000000-0002-0000-0100-000019000000}"/>
    <dataValidation allowBlank="1" showInputMessage="1" showErrorMessage="1" prompt="Excavation factors are in the Water Main Standard Details handbook. See excavation pay limit dimensions table on page 6, column titled &quot;CU YDS PER LIN FT&quot;." sqref="D5 H5" xr:uid="{00000000-0002-0000-0100-00001A000000}"/>
    <dataValidation allowBlank="1" showInputMessage="1" showErrorMessage="1" prompt="Enter linear feet of pipe by size in State Routes._x000a_" sqref="G4:I4" xr:uid="{00000000-0002-0000-0100-00001B000000}"/>
    <dataValidation allowBlank="1" showInputMessage="1" showErrorMessage="1" prompt="Enter linear feet of pipe by size in City Streets._x000a_" sqref="C4:F4" xr:uid="{00000000-0002-0000-0100-00001C000000}"/>
    <dataValidation allowBlank="1" showInputMessage="1" showErrorMessage="1" prompt="Enter linear feet of pipe by size." sqref="A4:B4" xr:uid="{00000000-0002-0000-01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100-00001E000000}"/>
    <dataValidation allowBlank="1" showInputMessage="1" showErrorMessage="1" prompt="Enter the number of ramps triggered by the water main relay." sqref="S19:U19" xr:uid="{00000000-0002-0000-01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100-000020000000}"/>
    <dataValidation allowBlank="1" showInputMessage="1" showErrorMessage="1" prompt="Update the number of total pages." sqref="A72:AA72" xr:uid="{00000000-0002-0000-0100-000021000000}"/>
    <dataValidation allowBlank="1" showInputMessage="1" showErrorMessage="1" prompt="Enter number of services by size along the same side of street and with the same distance from water main to curb." sqref="X33" xr:uid="{00000000-0002-0000-01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1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1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1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100-000026000000}"/>
  </dataValidations>
  <pageMargins left="0.7" right="0.7" top="0.75" bottom="0.75" header="0.3" footer="0.3"/>
  <pageSetup paperSize="17" scale="63" fitToWidth="0" orientation="landscape" r:id="rId1"/>
  <ignoredErrors>
    <ignoredError sqref="U6 U15" unlockedFormula="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28515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425781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373"/>
      <c r="D19" s="376">
        <v>1</v>
      </c>
      <c r="E19" s="651">
        <f>C19*D19</f>
        <v>0</v>
      </c>
      <c r="F19" s="652"/>
      <c r="G19" s="414"/>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74"/>
      <c r="D20" s="375">
        <v>3</v>
      </c>
      <c r="E20" s="520">
        <f t="shared" ref="E20:E21" si="9">C20*D20</f>
        <v>0</v>
      </c>
      <c r="F20" s="521"/>
      <c r="G20" s="413"/>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154</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205" priority="246" stopIfTrue="1" operator="equal">
      <formula>0</formula>
    </cfRule>
  </conditionalFormatting>
  <conditionalFormatting sqref="M64 N66:V66 N67:O68 Q67:V68 S69:V71">
    <cfRule type="cellIs" dxfId="204" priority="245" stopIfTrue="1" operator="equal">
      <formula>0</formula>
    </cfRule>
  </conditionalFormatting>
  <conditionalFormatting sqref="Q65:V65">
    <cfRule type="cellIs" dxfId="203" priority="244" stopIfTrue="1" operator="equal">
      <formula>0</formula>
    </cfRule>
  </conditionalFormatting>
  <conditionalFormatting sqref="W2:X3">
    <cfRule type="cellIs" dxfId="202" priority="243" stopIfTrue="1" operator="equal">
      <formula>0</formula>
    </cfRule>
  </conditionalFormatting>
  <conditionalFormatting sqref="Z2">
    <cfRule type="cellIs" dxfId="201" priority="242" stopIfTrue="1" operator="equal">
      <formula>0</formula>
    </cfRule>
  </conditionalFormatting>
  <conditionalFormatting sqref="B14">
    <cfRule type="cellIs" dxfId="200" priority="232" stopIfTrue="1" operator="equal">
      <formula>0</formula>
    </cfRule>
  </conditionalFormatting>
  <conditionalFormatting sqref="Y2:Y3">
    <cfRule type="cellIs" dxfId="199" priority="241" stopIfTrue="1" operator="equal">
      <formula>0</formula>
    </cfRule>
  </conditionalFormatting>
  <conditionalFormatting sqref="A13:C13 E13:G13 P13:S13 J13:N13 U13">
    <cfRule type="cellIs" dxfId="198" priority="216" stopIfTrue="1" operator="equal">
      <formula>0</formula>
    </cfRule>
  </conditionalFormatting>
  <conditionalFormatting sqref="U10">
    <cfRule type="cellIs" dxfId="197" priority="219" stopIfTrue="1" operator="equal">
      <formula>0</formula>
    </cfRule>
  </conditionalFormatting>
  <conditionalFormatting sqref="Q14">
    <cfRule type="cellIs" dxfId="196" priority="223" stopIfTrue="1" operator="equal">
      <formula>0</formula>
    </cfRule>
  </conditionalFormatting>
  <conditionalFormatting sqref="Y1">
    <cfRule type="cellIs" dxfId="195" priority="237" stopIfTrue="1" operator="equal">
      <formula>0</formula>
    </cfRule>
  </conditionalFormatting>
  <conditionalFormatting sqref="T15:U15">
    <cfRule type="cellIs" dxfId="194" priority="240" stopIfTrue="1" operator="equal">
      <formula>0</formula>
    </cfRule>
  </conditionalFormatting>
  <conditionalFormatting sqref="U9">
    <cfRule type="cellIs" dxfId="193" priority="220" stopIfTrue="1" operator="equal">
      <formula>0</formula>
    </cfRule>
  </conditionalFormatting>
  <conditionalFormatting sqref="P1 A1:K1">
    <cfRule type="cellIs" dxfId="192" priority="239" stopIfTrue="1" operator="equal">
      <formula>0</formula>
    </cfRule>
  </conditionalFormatting>
  <conditionalFormatting sqref="W1:X1">
    <cfRule type="cellIs" dxfId="191" priority="238" stopIfTrue="1" operator="equal">
      <formula>0</formula>
    </cfRule>
  </conditionalFormatting>
  <conditionalFormatting sqref="J2">
    <cfRule type="cellIs" dxfId="190" priority="236" stopIfTrue="1" operator="equal">
      <formula>0</formula>
    </cfRule>
  </conditionalFormatting>
  <conditionalFormatting sqref="J14">
    <cfRule type="cellIs" dxfId="189" priority="205" stopIfTrue="1" operator="equal">
      <formula>0</formula>
    </cfRule>
  </conditionalFormatting>
  <conditionalFormatting sqref="A12">
    <cfRule type="cellIs" dxfId="188" priority="235" stopIfTrue="1" operator="equal">
      <formula>0</formula>
    </cfRule>
  </conditionalFormatting>
  <conditionalFormatting sqref="B12">
    <cfRule type="cellIs" dxfId="187" priority="234" stopIfTrue="1" operator="equal">
      <formula>0</formula>
    </cfRule>
  </conditionalFormatting>
  <conditionalFormatting sqref="A14">
    <cfRule type="cellIs" dxfId="186" priority="233" stopIfTrue="1" operator="equal">
      <formula>0</formula>
    </cfRule>
  </conditionalFormatting>
  <conditionalFormatting sqref="G12">
    <cfRule type="cellIs" dxfId="185" priority="231" stopIfTrue="1" operator="equal">
      <formula>0</formula>
    </cfRule>
  </conditionalFormatting>
  <conditionalFormatting sqref="G14">
    <cfRule type="cellIs" dxfId="184" priority="230" stopIfTrue="1" operator="equal">
      <formula>0</formula>
    </cfRule>
  </conditionalFormatting>
  <conditionalFormatting sqref="H14">
    <cfRule type="cellIs" dxfId="183" priority="229" stopIfTrue="1" operator="equal">
      <formula>0</formula>
    </cfRule>
  </conditionalFormatting>
  <conditionalFormatting sqref="P12:S12 P14:T15 N15">
    <cfRule type="cellIs" dxfId="182" priority="228" stopIfTrue="1" operator="equal">
      <formula>0</formula>
    </cfRule>
  </conditionalFormatting>
  <conditionalFormatting sqref="N12">
    <cfRule type="cellIs" dxfId="181" priority="227" stopIfTrue="1" operator="equal">
      <formula>0</formula>
    </cfRule>
  </conditionalFormatting>
  <conditionalFormatting sqref="N14">
    <cfRule type="cellIs" dxfId="180" priority="226" stopIfTrue="1" operator="equal">
      <formula>0</formula>
    </cfRule>
  </conditionalFormatting>
  <conditionalFormatting sqref="P15:S15">
    <cfRule type="cellIs" dxfId="179" priority="225" stopIfTrue="1" operator="equal">
      <formula>0</formula>
    </cfRule>
  </conditionalFormatting>
  <conditionalFormatting sqref="Q12">
    <cfRule type="cellIs" dxfId="178" priority="224" stopIfTrue="1" operator="equal">
      <formula>0</formula>
    </cfRule>
  </conditionalFormatting>
  <conditionalFormatting sqref="R12">
    <cfRule type="cellIs" dxfId="177" priority="222" stopIfTrue="1" operator="equal">
      <formula>0</formula>
    </cfRule>
  </conditionalFormatting>
  <conditionalFormatting sqref="R14">
    <cfRule type="cellIs" dxfId="176" priority="221" stopIfTrue="1" operator="equal">
      <formula>0</formula>
    </cfRule>
  </conditionalFormatting>
  <conditionalFormatting sqref="N65:P65">
    <cfRule type="cellIs" dxfId="175" priority="218" stopIfTrue="1" operator="equal">
      <formula>0</formula>
    </cfRule>
  </conditionalFormatting>
  <conditionalFormatting sqref="J12">
    <cfRule type="cellIs" dxfId="174" priority="206" stopIfTrue="1" operator="equal">
      <formula>0</formula>
    </cfRule>
  </conditionalFormatting>
  <conditionalFormatting sqref="S15:U15">
    <cfRule type="cellIs" dxfId="173" priority="198" stopIfTrue="1" operator="equal">
      <formula>0</formula>
    </cfRule>
  </conditionalFormatting>
  <conditionalFormatting sqref="B13">
    <cfRule type="cellIs" dxfId="172" priority="214" stopIfTrue="1" operator="equal">
      <formula>0</formula>
    </cfRule>
  </conditionalFormatting>
  <conditionalFormatting sqref="U11">
    <cfRule type="cellIs" dxfId="171" priority="217" stopIfTrue="1" operator="equal">
      <formula>0</formula>
    </cfRule>
  </conditionalFormatting>
  <conditionalFormatting sqref="G13">
    <cfRule type="cellIs" dxfId="170" priority="213" stopIfTrue="1" operator="equal">
      <formula>0</formula>
    </cfRule>
  </conditionalFormatting>
  <conditionalFormatting sqref="K12">
    <cfRule type="cellIs" dxfId="169" priority="204" stopIfTrue="1" operator="equal">
      <formula>0</formula>
    </cfRule>
  </conditionalFormatting>
  <conditionalFormatting sqref="A13">
    <cfRule type="cellIs" dxfId="168" priority="215" stopIfTrue="1" operator="equal">
      <formula>0</formula>
    </cfRule>
  </conditionalFormatting>
  <conditionalFormatting sqref="P13">
    <cfRule type="cellIs" dxfId="167" priority="212" stopIfTrue="1" operator="equal">
      <formula>0</formula>
    </cfRule>
  </conditionalFormatting>
  <conditionalFormatting sqref="N13">
    <cfRule type="cellIs" dxfId="166" priority="211" stopIfTrue="1" operator="equal">
      <formula>0</formula>
    </cfRule>
  </conditionalFormatting>
  <conditionalFormatting sqref="Q13">
    <cfRule type="cellIs" dxfId="165" priority="210" stopIfTrue="1" operator="equal">
      <formula>0</formula>
    </cfRule>
  </conditionalFormatting>
  <conditionalFormatting sqref="R13">
    <cfRule type="cellIs" dxfId="164" priority="209" stopIfTrue="1" operator="equal">
      <formula>0</formula>
    </cfRule>
  </conditionalFormatting>
  <conditionalFormatting sqref="D14 D5:D12">
    <cfRule type="cellIs" dxfId="163" priority="208" stopIfTrue="1" operator="equal">
      <formula>0</formula>
    </cfRule>
  </conditionalFormatting>
  <conditionalFormatting sqref="D13">
    <cfRule type="cellIs" dxfId="162" priority="207" stopIfTrue="1" operator="equal">
      <formula>0</formula>
    </cfRule>
  </conditionalFormatting>
  <conditionalFormatting sqref="Q12">
    <cfRule type="cellIs" dxfId="161" priority="202" stopIfTrue="1" operator="equal">
      <formula>0</formula>
    </cfRule>
  </conditionalFormatting>
  <conditionalFormatting sqref="U12">
    <cfRule type="cellIs" dxfId="160" priority="195" stopIfTrue="1" operator="equal">
      <formula>0</formula>
    </cfRule>
  </conditionalFormatting>
  <conditionalFormatting sqref="T14">
    <cfRule type="cellIs" dxfId="159" priority="196" stopIfTrue="1" operator="equal">
      <formula>0</formula>
    </cfRule>
  </conditionalFormatting>
  <conditionalFormatting sqref="Q14">
    <cfRule type="cellIs" dxfId="158" priority="201" stopIfTrue="1" operator="equal">
      <formula>0</formula>
    </cfRule>
  </conditionalFormatting>
  <conditionalFormatting sqref="R12">
    <cfRule type="cellIs" dxfId="157" priority="200" stopIfTrue="1" operator="equal">
      <formula>0</formula>
    </cfRule>
  </conditionalFormatting>
  <conditionalFormatting sqref="R14">
    <cfRule type="cellIs" dxfId="156" priority="199" stopIfTrue="1" operator="equal">
      <formula>0</formula>
    </cfRule>
  </conditionalFormatting>
  <conditionalFormatting sqref="P12">
    <cfRule type="cellIs" dxfId="155" priority="182" stopIfTrue="1" operator="equal">
      <formula>0</formula>
    </cfRule>
  </conditionalFormatting>
  <conditionalFormatting sqref="O5:O12 O14:O15">
    <cfRule type="cellIs" dxfId="154" priority="186" stopIfTrue="1" operator="equal">
      <formula>0</formula>
    </cfRule>
  </conditionalFormatting>
  <conditionalFormatting sqref="K14">
    <cfRule type="cellIs" dxfId="153" priority="203" stopIfTrue="1" operator="equal">
      <formula>0</formula>
    </cfRule>
  </conditionalFormatting>
  <conditionalFormatting sqref="U13">
    <cfRule type="cellIs" dxfId="152" priority="187" stopIfTrue="1" operator="equal">
      <formula>0</formula>
    </cfRule>
  </conditionalFormatting>
  <conditionalFormatting sqref="R13">
    <cfRule type="cellIs" dxfId="151" priority="189" stopIfTrue="1" operator="equal">
      <formula>0</formula>
    </cfRule>
  </conditionalFormatting>
  <conditionalFormatting sqref="U14">
    <cfRule type="cellIs" dxfId="150" priority="194" stopIfTrue="1" operator="equal">
      <formula>0</formula>
    </cfRule>
  </conditionalFormatting>
  <conditionalFormatting sqref="K13">
    <cfRule type="cellIs" dxfId="149" priority="192" stopIfTrue="1" operator="equal">
      <formula>0</formula>
    </cfRule>
  </conditionalFormatting>
  <conditionalFormatting sqref="S13">
    <cfRule type="cellIs" dxfId="148" priority="191" stopIfTrue="1" operator="equal">
      <formula>0</formula>
    </cfRule>
  </conditionalFormatting>
  <conditionalFormatting sqref="J13">
    <cfRule type="cellIs" dxfId="147" priority="193" stopIfTrue="1" operator="equal">
      <formula>0</formula>
    </cfRule>
  </conditionalFormatting>
  <conditionalFormatting sqref="Q13">
    <cfRule type="cellIs" dxfId="146" priority="190" stopIfTrue="1" operator="equal">
      <formula>0</formula>
    </cfRule>
  </conditionalFormatting>
  <conditionalFormatting sqref="H6:H12">
    <cfRule type="cellIs" dxfId="145" priority="162" stopIfTrue="1" operator="equal">
      <formula>0</formula>
    </cfRule>
  </conditionalFormatting>
  <conditionalFormatting sqref="H13">
    <cfRule type="cellIs" dxfId="144" priority="161" stopIfTrue="1" operator="equal">
      <formula>0</formula>
    </cfRule>
  </conditionalFormatting>
  <conditionalFormatting sqref="P14">
    <cfRule type="cellIs" dxfId="143" priority="181" stopIfTrue="1" operator="equal">
      <formula>0</formula>
    </cfRule>
  </conditionalFormatting>
  <conditionalFormatting sqref="O12 O14:O15">
    <cfRule type="cellIs" dxfId="142" priority="185" stopIfTrue="1" operator="equal">
      <formula>0</formula>
    </cfRule>
  </conditionalFormatting>
  <conditionalFormatting sqref="O13">
    <cfRule type="cellIs" dxfId="141" priority="184" stopIfTrue="1" operator="equal">
      <formula>0</formula>
    </cfRule>
  </conditionalFormatting>
  <conditionalFormatting sqref="O13">
    <cfRule type="cellIs" dxfId="140" priority="183" stopIfTrue="1" operator="equal">
      <formula>0</formula>
    </cfRule>
  </conditionalFormatting>
  <conditionalFormatting sqref="T14">
    <cfRule type="cellIs" dxfId="139" priority="168" stopIfTrue="1" operator="equal">
      <formula>0</formula>
    </cfRule>
  </conditionalFormatting>
  <conditionalFormatting sqref="Q12">
    <cfRule type="cellIs" dxfId="138" priority="180" stopIfTrue="1" operator="equal">
      <formula>0</formula>
    </cfRule>
  </conditionalFormatting>
  <conditionalFormatting sqref="Q14">
    <cfRule type="cellIs" dxfId="137" priority="179" stopIfTrue="1" operator="equal">
      <formula>0</formula>
    </cfRule>
  </conditionalFormatting>
  <conditionalFormatting sqref="P13">
    <cfRule type="cellIs" dxfId="136" priority="177" stopIfTrue="1" operator="equal">
      <formula>0</formula>
    </cfRule>
  </conditionalFormatting>
  <conditionalFormatting sqref="Q13">
    <cfRule type="cellIs" dxfId="135" priority="176" stopIfTrue="1" operator="equal">
      <formula>0</formula>
    </cfRule>
  </conditionalFormatting>
  <conditionalFormatting sqref="P12">
    <cfRule type="cellIs" dxfId="134" priority="175" stopIfTrue="1" operator="equal">
      <formula>0</formula>
    </cfRule>
  </conditionalFormatting>
  <conditionalFormatting sqref="P14">
    <cfRule type="cellIs" dxfId="133" priority="174" stopIfTrue="1" operator="equal">
      <formula>0</formula>
    </cfRule>
  </conditionalFormatting>
  <conditionalFormatting sqref="Q12">
    <cfRule type="cellIs" dxfId="132" priority="173" stopIfTrue="1" operator="equal">
      <formula>0</formula>
    </cfRule>
  </conditionalFormatting>
  <conditionalFormatting sqref="Q14">
    <cfRule type="cellIs" dxfId="131" priority="172" stopIfTrue="1" operator="equal">
      <formula>0</formula>
    </cfRule>
  </conditionalFormatting>
  <conditionalFormatting sqref="S12">
    <cfRule type="cellIs" dxfId="130" priority="171" stopIfTrue="1" operator="equal">
      <formula>0</formula>
    </cfRule>
  </conditionalFormatting>
  <conditionalFormatting sqref="S14">
    <cfRule type="cellIs" dxfId="129" priority="170" stopIfTrue="1" operator="equal">
      <formula>0</formula>
    </cfRule>
  </conditionalFormatting>
  <conditionalFormatting sqref="R13">
    <cfRule type="cellIs" dxfId="128" priority="167" stopIfTrue="1" operator="equal">
      <formula>0</formula>
    </cfRule>
  </conditionalFormatting>
  <conditionalFormatting sqref="P13">
    <cfRule type="cellIs" dxfId="127" priority="166" stopIfTrue="1" operator="equal">
      <formula>0</formula>
    </cfRule>
  </conditionalFormatting>
  <conditionalFormatting sqref="Q13">
    <cfRule type="cellIs" dxfId="126" priority="165" stopIfTrue="1" operator="equal">
      <formula>0</formula>
    </cfRule>
  </conditionalFormatting>
  <conditionalFormatting sqref="S13">
    <cfRule type="cellIs" dxfId="125" priority="164" stopIfTrue="1" operator="equal">
      <formula>0</formula>
    </cfRule>
  </conditionalFormatting>
  <conditionalFormatting sqref="X8:Y9">
    <cfRule type="cellIs" dxfId="124" priority="144" stopIfTrue="1" operator="equal">
      <formula>0</formula>
    </cfRule>
  </conditionalFormatting>
  <conditionalFormatting sqref="W8:W9">
    <cfRule type="cellIs" dxfId="123" priority="145" stopIfTrue="1" operator="equal">
      <formula>0</formula>
    </cfRule>
  </conditionalFormatting>
  <conditionalFormatting sqref="X6:Y7">
    <cfRule type="cellIs" dxfId="122" priority="147" stopIfTrue="1" operator="equal">
      <formula>0</formula>
    </cfRule>
  </conditionalFormatting>
  <conditionalFormatting sqref="Z8:AA9">
    <cfRule type="cellIs" dxfId="121" priority="146" stopIfTrue="1" operator="equal">
      <formula>0</formula>
    </cfRule>
  </conditionalFormatting>
  <conditionalFormatting sqref="Z10:AA10">
    <cfRule type="cellIs" dxfId="120" priority="143" stopIfTrue="1" operator="equal">
      <formula>0</formula>
    </cfRule>
  </conditionalFormatting>
  <conditionalFormatting sqref="W6:W7">
    <cfRule type="cellIs" dxfId="119" priority="148" stopIfTrue="1" operator="equal">
      <formula>0</formula>
    </cfRule>
  </conditionalFormatting>
  <conditionalFormatting sqref="N15">
    <cfRule type="cellIs" dxfId="118" priority="160" stopIfTrue="1" operator="equal">
      <formula>0</formula>
    </cfRule>
  </conditionalFormatting>
  <conditionalFormatting sqref="Z6:AA7">
    <cfRule type="cellIs" dxfId="117" priority="149" stopIfTrue="1" operator="equal">
      <formula>0</formula>
    </cfRule>
  </conditionalFormatting>
  <conditionalFormatting sqref="Z25:AA26 Z29:AA29 W28">
    <cfRule type="cellIs" dxfId="116" priority="137" stopIfTrue="1" operator="equal">
      <formula>0</formula>
    </cfRule>
  </conditionalFormatting>
  <conditionalFormatting sqref="W10">
    <cfRule type="cellIs" dxfId="115" priority="142" stopIfTrue="1" operator="equal">
      <formula>0</formula>
    </cfRule>
  </conditionalFormatting>
  <conditionalFormatting sqref="X10:Y10">
    <cfRule type="cellIs" dxfId="114" priority="141" stopIfTrue="1" operator="equal">
      <formula>0</formula>
    </cfRule>
  </conditionalFormatting>
  <conditionalFormatting sqref="T25:U29">
    <cfRule type="cellIs" dxfId="113" priority="138" stopIfTrue="1" operator="equal">
      <formula>0</formula>
    </cfRule>
  </conditionalFormatting>
  <conditionalFormatting sqref="W11:Y11">
    <cfRule type="cellIs" dxfId="112" priority="139" stopIfTrue="1" operator="equal">
      <formula>0</formula>
    </cfRule>
  </conditionalFormatting>
  <conditionalFormatting sqref="W32">
    <cfRule type="cellIs" dxfId="111" priority="134" stopIfTrue="1" operator="equal">
      <formula>0</formula>
    </cfRule>
  </conditionalFormatting>
  <conditionalFormatting sqref="N36:P36">
    <cfRule type="cellIs" dxfId="110" priority="125" stopIfTrue="1" operator="equal">
      <formula>0</formula>
    </cfRule>
  </conditionalFormatting>
  <conditionalFormatting sqref="S22">
    <cfRule type="cellIs" dxfId="109" priority="122" stopIfTrue="1" operator="equal">
      <formula>0</formula>
    </cfRule>
  </conditionalFormatting>
  <conditionalFormatting sqref="S19">
    <cfRule type="cellIs" dxfId="108" priority="121" stopIfTrue="1" operator="equal">
      <formula>0</formula>
    </cfRule>
  </conditionalFormatting>
  <conditionalFormatting sqref="S18:T18">
    <cfRule type="cellIs" dxfId="107" priority="120" stopIfTrue="1" operator="equal">
      <formula>0</formula>
    </cfRule>
  </conditionalFormatting>
  <conditionalFormatting sqref="T18">
    <cfRule type="cellIs" dxfId="106" priority="118" stopIfTrue="1" operator="equal">
      <formula>0</formula>
    </cfRule>
  </conditionalFormatting>
  <conditionalFormatting sqref="S17">
    <cfRule type="cellIs" dxfId="105" priority="117" stopIfTrue="1" operator="equal">
      <formula>0</formula>
    </cfRule>
  </conditionalFormatting>
  <conditionalFormatting sqref="U18">
    <cfRule type="cellIs" dxfId="104" priority="119" stopIfTrue="1" operator="equal">
      <formula>0</formula>
    </cfRule>
  </conditionalFormatting>
  <conditionalFormatting sqref="U17">
    <cfRule type="cellIs" dxfId="103" priority="116" stopIfTrue="1" operator="equal">
      <formula>0</formula>
    </cfRule>
  </conditionalFormatting>
  <conditionalFormatting sqref="U18">
    <cfRule type="cellIs" dxfId="102" priority="115" stopIfTrue="1" operator="equal">
      <formula>0</formula>
    </cfRule>
  </conditionalFormatting>
  <conditionalFormatting sqref="T18">
    <cfRule type="cellIs" dxfId="101" priority="113" stopIfTrue="1" operator="equal">
      <formula>0</formula>
    </cfRule>
  </conditionalFormatting>
  <conditionalFormatting sqref="T17">
    <cfRule type="cellIs" dxfId="100" priority="114" stopIfTrue="1" operator="equal">
      <formula>0</formula>
    </cfRule>
  </conditionalFormatting>
  <conditionalFormatting sqref="P16">
    <cfRule type="cellIs" dxfId="99" priority="108" stopIfTrue="1" operator="equal">
      <formula>0</formula>
    </cfRule>
  </conditionalFormatting>
  <conditionalFormatting sqref="P17:R17">
    <cfRule type="cellIs" dxfId="98" priority="110" stopIfTrue="1" operator="equal">
      <formula>0</formula>
    </cfRule>
  </conditionalFormatting>
  <conditionalFormatting sqref="P18:Q21">
    <cfRule type="cellIs" dxfId="97" priority="109" stopIfTrue="1" operator="equal">
      <formula>0</formula>
    </cfRule>
  </conditionalFormatting>
  <conditionalFormatting sqref="R18:R21">
    <cfRule type="cellIs" dxfId="96" priority="106" stopIfTrue="1" operator="equal">
      <formula>0</formula>
    </cfRule>
  </conditionalFormatting>
  <conditionalFormatting sqref="R17">
    <cfRule type="cellIs" dxfId="95" priority="107" stopIfTrue="1" operator="equal">
      <formula>0</formula>
    </cfRule>
  </conditionalFormatting>
  <conditionalFormatting sqref="Q17">
    <cfRule type="cellIs" dxfId="94" priority="112" stopIfTrue="1" operator="equal">
      <formula>0</formula>
    </cfRule>
  </conditionalFormatting>
  <conditionalFormatting sqref="Q18:Q21">
    <cfRule type="cellIs" dxfId="93" priority="111" stopIfTrue="1" operator="equal">
      <formula>0</formula>
    </cfRule>
  </conditionalFormatting>
  <conditionalFormatting sqref="N17">
    <cfRule type="cellIs" dxfId="92" priority="103" stopIfTrue="1" operator="equal">
      <formula>0</formula>
    </cfRule>
  </conditionalFormatting>
  <conditionalFormatting sqref="M16">
    <cfRule type="cellIs" dxfId="91" priority="100" stopIfTrue="1" operator="equal">
      <formula>0</formula>
    </cfRule>
  </conditionalFormatting>
  <conditionalFormatting sqref="M17">
    <cfRule type="cellIs" dxfId="90" priority="101" stopIfTrue="1" operator="equal">
      <formula>0</formula>
    </cfRule>
  </conditionalFormatting>
  <conditionalFormatting sqref="M16:M17 M18:N21">
    <cfRule type="cellIs" dxfId="89" priority="105" stopIfTrue="1" operator="equal">
      <formula>0</formula>
    </cfRule>
  </conditionalFormatting>
  <conditionalFormatting sqref="M18:O21">
    <cfRule type="cellIs" dxfId="88" priority="104" stopIfTrue="1" operator="equal">
      <formula>0</formula>
    </cfRule>
  </conditionalFormatting>
  <conditionalFormatting sqref="M17:O17">
    <cfRule type="cellIs" dxfId="87" priority="102" stopIfTrue="1" operator="equal">
      <formula>0</formula>
    </cfRule>
  </conditionalFormatting>
  <conditionalFormatting sqref="O17">
    <cfRule type="cellIs" dxfId="86" priority="98" stopIfTrue="1" operator="equal">
      <formula>0</formula>
    </cfRule>
  </conditionalFormatting>
  <conditionalFormatting sqref="O18:O21">
    <cfRule type="cellIs" dxfId="85" priority="99" stopIfTrue="1" operator="equal">
      <formula>0</formula>
    </cfRule>
  </conditionalFormatting>
  <conditionalFormatting sqref="L18">
    <cfRule type="cellIs" dxfId="84" priority="94" stopIfTrue="1" operator="equal">
      <formula>0</formula>
    </cfRule>
  </conditionalFormatting>
  <conditionalFormatting sqref="L18">
    <cfRule type="cellIs" dxfId="83" priority="87" stopIfTrue="1" operator="equal">
      <formula>0</formula>
    </cfRule>
  </conditionalFormatting>
  <conditionalFormatting sqref="L18">
    <cfRule type="cellIs" dxfId="82" priority="91" stopIfTrue="1" operator="equal">
      <formula>0</formula>
    </cfRule>
  </conditionalFormatting>
  <conditionalFormatting sqref="L18">
    <cfRule type="cellIs" dxfId="81" priority="86" stopIfTrue="1" operator="equal">
      <formula>0</formula>
    </cfRule>
  </conditionalFormatting>
  <conditionalFormatting sqref="J18:L21">
    <cfRule type="cellIs" dxfId="80" priority="96" stopIfTrue="1" operator="equal">
      <formula>0</formula>
    </cfRule>
  </conditionalFormatting>
  <conditionalFormatting sqref="L17">
    <cfRule type="cellIs" dxfId="79" priority="95" stopIfTrue="1" operator="equal">
      <formula>0</formula>
    </cfRule>
  </conditionalFormatting>
  <conditionalFormatting sqref="J16 J17:L21">
    <cfRule type="cellIs" dxfId="78" priority="97" stopIfTrue="1" operator="equal">
      <formula>0</formula>
    </cfRule>
  </conditionalFormatting>
  <conditionalFormatting sqref="L18:L21">
    <cfRule type="cellIs" dxfId="77" priority="80" stopIfTrue="1" operator="equal">
      <formula>0</formula>
    </cfRule>
  </conditionalFormatting>
  <conditionalFormatting sqref="L18">
    <cfRule type="cellIs" dxfId="76" priority="83" stopIfTrue="1" operator="equal">
      <formula>0</formula>
    </cfRule>
  </conditionalFormatting>
  <conditionalFormatting sqref="L18">
    <cfRule type="cellIs" dxfId="75" priority="90" stopIfTrue="1" operator="equal">
      <formula>0</formula>
    </cfRule>
  </conditionalFormatting>
  <conditionalFormatting sqref="L17">
    <cfRule type="cellIs" dxfId="74" priority="92" stopIfTrue="1" operator="equal">
      <formula>0</formula>
    </cfRule>
  </conditionalFormatting>
  <conditionalFormatting sqref="K17">
    <cfRule type="cellIs" dxfId="73" priority="89" stopIfTrue="1" operator="equal">
      <formula>0</formula>
    </cfRule>
  </conditionalFormatting>
  <conditionalFormatting sqref="K17">
    <cfRule type="cellIs" dxfId="72" priority="93" stopIfTrue="1" operator="equal">
      <formula>0</formula>
    </cfRule>
  </conditionalFormatting>
  <conditionalFormatting sqref="L17">
    <cfRule type="cellIs" dxfId="71" priority="88" stopIfTrue="1" operator="equal">
      <formula>0</formula>
    </cfRule>
  </conditionalFormatting>
  <conditionalFormatting sqref="L17">
    <cfRule type="cellIs" dxfId="70" priority="84" stopIfTrue="1" operator="equal">
      <formula>0</formula>
    </cfRule>
  </conditionalFormatting>
  <conditionalFormatting sqref="K18">
    <cfRule type="cellIs" dxfId="69" priority="81" stopIfTrue="1" operator="equal">
      <formula>0</formula>
    </cfRule>
  </conditionalFormatting>
  <conditionalFormatting sqref="K17">
    <cfRule type="cellIs" dxfId="68" priority="82" stopIfTrue="1" operator="equal">
      <formula>0</formula>
    </cfRule>
  </conditionalFormatting>
  <conditionalFormatting sqref="K18">
    <cfRule type="cellIs" dxfId="67" priority="85" stopIfTrue="1" operator="equal">
      <formula>0</formula>
    </cfRule>
  </conditionalFormatting>
  <conditionalFormatting sqref="G16:G19">
    <cfRule type="cellIs" dxfId="66" priority="79" stopIfTrue="1" operator="equal">
      <formula>0</formula>
    </cfRule>
  </conditionalFormatting>
  <conditionalFormatting sqref="P22:Q22">
    <cfRule type="cellIs" dxfId="65" priority="77" stopIfTrue="1" operator="equal">
      <formula>0</formula>
    </cfRule>
  </conditionalFormatting>
  <conditionalFormatting sqref="Q22:R22">
    <cfRule type="cellIs" dxfId="64" priority="76" stopIfTrue="1" operator="equal">
      <formula>0</formula>
    </cfRule>
  </conditionalFormatting>
  <conditionalFormatting sqref="P22:Q22">
    <cfRule type="cellIs" dxfId="63" priority="78" stopIfTrue="1" operator="equal">
      <formula>0</formula>
    </cfRule>
  </conditionalFormatting>
  <conditionalFormatting sqref="M22">
    <cfRule type="cellIs" dxfId="62" priority="75" stopIfTrue="1" operator="equal">
      <formula>0</formula>
    </cfRule>
  </conditionalFormatting>
  <conditionalFormatting sqref="N22:O22">
    <cfRule type="cellIs" dxfId="61" priority="72" stopIfTrue="1" operator="equal">
      <formula>0</formula>
    </cfRule>
  </conditionalFormatting>
  <conditionalFormatting sqref="M22:O22">
    <cfRule type="cellIs" dxfId="60" priority="73" stopIfTrue="1" operator="equal">
      <formula>0</formula>
    </cfRule>
  </conditionalFormatting>
  <conditionalFormatting sqref="M22:O22">
    <cfRule type="cellIs" dxfId="59" priority="74" stopIfTrue="1" operator="equal">
      <formula>0</formula>
    </cfRule>
  </conditionalFormatting>
  <conditionalFormatting sqref="L22">
    <cfRule type="cellIs" dxfId="58" priority="63" stopIfTrue="1" operator="equal">
      <formula>0</formula>
    </cfRule>
  </conditionalFormatting>
  <conditionalFormatting sqref="L22">
    <cfRule type="cellIs" dxfId="57" priority="64" stopIfTrue="1" operator="equal">
      <formula>0</formula>
    </cfRule>
  </conditionalFormatting>
  <conditionalFormatting sqref="J22">
    <cfRule type="cellIs" dxfId="56" priority="66" stopIfTrue="1" operator="equal">
      <formula>0</formula>
    </cfRule>
  </conditionalFormatting>
  <conditionalFormatting sqref="L22">
    <cfRule type="cellIs" dxfId="55" priority="65" stopIfTrue="1" operator="equal">
      <formula>0</formula>
    </cfRule>
  </conditionalFormatting>
  <conditionalFormatting sqref="K22">
    <cfRule type="cellIs" dxfId="54" priority="62" stopIfTrue="1" operator="equal">
      <formula>0</formula>
    </cfRule>
  </conditionalFormatting>
  <conditionalFormatting sqref="J22:L22">
    <cfRule type="cellIs" dxfId="53" priority="67" stopIfTrue="1" operator="equal">
      <formula>0</formula>
    </cfRule>
  </conditionalFormatting>
  <conditionalFormatting sqref="J22">
    <cfRule type="cellIs" dxfId="52" priority="71" stopIfTrue="1" operator="equal">
      <formula>0</formula>
    </cfRule>
  </conditionalFormatting>
  <conditionalFormatting sqref="J22">
    <cfRule type="cellIs" dxfId="51" priority="70" stopIfTrue="1" operator="equal">
      <formula>0</formula>
    </cfRule>
  </conditionalFormatting>
  <conditionalFormatting sqref="K22">
    <cfRule type="cellIs" dxfId="50" priority="69" stopIfTrue="1" operator="equal">
      <formula>0</formula>
    </cfRule>
  </conditionalFormatting>
  <conditionalFormatting sqref="J22">
    <cfRule type="cellIs" dxfId="49" priority="68" stopIfTrue="1" operator="equal">
      <formula>0</formula>
    </cfRule>
  </conditionalFormatting>
  <conditionalFormatting sqref="H16:I16 H17:H19">
    <cfRule type="cellIs" dxfId="48" priority="61" stopIfTrue="1" operator="equal">
      <formula>0</formula>
    </cfRule>
  </conditionalFormatting>
  <conditionalFormatting sqref="I17">
    <cfRule type="cellIs" dxfId="47" priority="60" stopIfTrue="1" operator="equal">
      <formula>0</formula>
    </cfRule>
  </conditionalFormatting>
  <conditionalFormatting sqref="I18">
    <cfRule type="cellIs" dxfId="46" priority="59" stopIfTrue="1" operator="equal">
      <formula>0</formula>
    </cfRule>
  </conditionalFormatting>
  <conditionalFormatting sqref="I19">
    <cfRule type="cellIs" dxfId="45" priority="58" stopIfTrue="1" operator="equal">
      <formula>0</formula>
    </cfRule>
  </conditionalFormatting>
  <conditionalFormatting sqref="M69:O69 Q69:Q71 N70:O71">
    <cfRule type="cellIs" dxfId="44" priority="50" stopIfTrue="1" operator="equal">
      <formula>0</formula>
    </cfRule>
  </conditionalFormatting>
  <conditionalFormatting sqref="M29:O30 L25:O25 M26:M27 O26:O27">
    <cfRule type="cellIs" dxfId="43" priority="49" stopIfTrue="1" operator="equal">
      <formula>0</formula>
    </cfRule>
  </conditionalFormatting>
  <conditionalFormatting sqref="Z11">
    <cfRule type="cellIs" dxfId="42" priority="52" stopIfTrue="1" operator="equal">
      <formula>0</formula>
    </cfRule>
  </conditionalFormatting>
  <conditionalFormatting sqref="AA11">
    <cfRule type="cellIs" dxfId="41" priority="51" stopIfTrue="1" operator="equal">
      <formula>0</formula>
    </cfRule>
  </conditionalFormatting>
  <conditionalFormatting sqref="L26:L30">
    <cfRule type="cellIs" dxfId="40" priority="48" stopIfTrue="1" operator="equal">
      <formula>0</formula>
    </cfRule>
  </conditionalFormatting>
  <conditionalFormatting sqref="N26:N27">
    <cfRule type="cellIs" dxfId="39" priority="47" stopIfTrue="1" operator="equal">
      <formula>0</formula>
    </cfRule>
  </conditionalFormatting>
  <conditionalFormatting sqref="N28">
    <cfRule type="cellIs" dxfId="38" priority="45" stopIfTrue="1" operator="equal">
      <formula>0</formula>
    </cfRule>
  </conditionalFormatting>
  <conditionalFormatting sqref="N27">
    <cfRule type="cellIs" dxfId="37" priority="46" stopIfTrue="1" operator="equal">
      <formula>0</formula>
    </cfRule>
  </conditionalFormatting>
  <conditionalFormatting sqref="N28">
    <cfRule type="cellIs" dxfId="36" priority="44" stopIfTrue="1" operator="equal">
      <formula>0</formula>
    </cfRule>
  </conditionalFormatting>
  <conditionalFormatting sqref="W34:Z59 W33:Y33">
    <cfRule type="cellIs" dxfId="35" priority="43" stopIfTrue="1" operator="equal">
      <formula>0</formula>
    </cfRule>
  </conditionalFormatting>
  <conditionalFormatting sqref="AA33">
    <cfRule type="cellIs" dxfId="34" priority="42" stopIfTrue="1" operator="equal">
      <formula>0</formula>
    </cfRule>
  </conditionalFormatting>
  <conditionalFormatting sqref="AA34:AA59">
    <cfRule type="cellIs" dxfId="33" priority="41" stopIfTrue="1" operator="equal">
      <formula>0</formula>
    </cfRule>
  </conditionalFormatting>
  <conditionalFormatting sqref="Y63:Y70">
    <cfRule type="cellIs" dxfId="32" priority="40" stopIfTrue="1" operator="equal">
      <formula>0</formula>
    </cfRule>
  </conditionalFormatting>
  <conditionalFormatting sqref="Z71:AA71">
    <cfRule type="cellIs" dxfId="31" priority="33" stopIfTrue="1" operator="equal">
      <formula>0</formula>
    </cfRule>
  </conditionalFormatting>
  <conditionalFormatting sqref="W71">
    <cfRule type="cellIs" dxfId="30" priority="35" stopIfTrue="1" operator="equal">
      <formula>0</formula>
    </cfRule>
  </conditionalFormatting>
  <conditionalFormatting sqref="W61 AA61">
    <cfRule type="cellIs" dxfId="29" priority="39" stopIfTrue="1" operator="equal">
      <formula>0</formula>
    </cfRule>
  </conditionalFormatting>
  <conditionalFormatting sqref="AA62">
    <cfRule type="cellIs" dxfId="28" priority="38" stopIfTrue="1" operator="equal">
      <formula>0</formula>
    </cfRule>
  </conditionalFormatting>
  <conditionalFormatting sqref="W62:Y62">
    <cfRule type="cellIs" dxfId="27" priority="37" stopIfTrue="1" operator="equal">
      <formula>0</formula>
    </cfRule>
  </conditionalFormatting>
  <conditionalFormatting sqref="W71">
    <cfRule type="cellIs" dxfId="26" priority="34" stopIfTrue="1" operator="equal">
      <formula>0</formula>
    </cfRule>
  </conditionalFormatting>
  <conditionalFormatting sqref="W71">
    <cfRule type="cellIs" dxfId="25" priority="36" stopIfTrue="1" operator="equal">
      <formula>0</formula>
    </cfRule>
  </conditionalFormatting>
  <conditionalFormatting sqref="AA62">
    <cfRule type="cellIs" dxfId="24" priority="32" stopIfTrue="1" operator="equal">
      <formula>0</formula>
    </cfRule>
  </conditionalFormatting>
  <conditionalFormatting sqref="AA63:AA70">
    <cfRule type="cellIs" dxfId="23" priority="31" stopIfTrue="1" operator="equal">
      <formula>0</formula>
    </cfRule>
  </conditionalFormatting>
  <conditionalFormatting sqref="Z33">
    <cfRule type="cellIs" dxfId="22" priority="25" stopIfTrue="1" operator="equal">
      <formula>0</formula>
    </cfRule>
  </conditionalFormatting>
  <conditionalFormatting sqref="Z15:Z21">
    <cfRule type="cellIs" dxfId="21" priority="24" stopIfTrue="1" operator="equal">
      <formula>0</formula>
    </cfRule>
  </conditionalFormatting>
  <conditionalFormatting sqref="W22:Y22">
    <cfRule type="cellIs" dxfId="20" priority="21" stopIfTrue="1" operator="equal">
      <formula>0</formula>
    </cfRule>
  </conditionalFormatting>
  <conditionalFormatting sqref="AA15:AA21">
    <cfRule type="cellIs" dxfId="19" priority="20" stopIfTrue="1" operator="equal">
      <formula>0</formula>
    </cfRule>
  </conditionalFormatting>
  <conditionalFormatting sqref="T6:T13">
    <cfRule type="cellIs" dxfId="18" priority="19" stopIfTrue="1" operator="equal">
      <formula>0</formula>
    </cfRule>
  </conditionalFormatting>
  <conditionalFormatting sqref="T13">
    <cfRule type="cellIs" dxfId="17" priority="15" stopIfTrue="1" operator="equal">
      <formula>0</formula>
    </cfRule>
  </conditionalFormatting>
  <conditionalFormatting sqref="T9">
    <cfRule type="cellIs" dxfId="16" priority="17" stopIfTrue="1" operator="equal">
      <formula>0</formula>
    </cfRule>
  </conditionalFormatting>
  <conditionalFormatting sqref="T12">
    <cfRule type="cellIs" dxfId="15" priority="18" stopIfTrue="1" operator="equal">
      <formula>0</formula>
    </cfRule>
  </conditionalFormatting>
  <conditionalFormatting sqref="T11">
    <cfRule type="cellIs" dxfId="14" priority="16" stopIfTrue="1" operator="equal">
      <formula>0</formula>
    </cfRule>
  </conditionalFormatting>
  <conditionalFormatting sqref="T12">
    <cfRule type="cellIs" dxfId="13" priority="14" stopIfTrue="1" operator="equal">
      <formula>0</formula>
    </cfRule>
  </conditionalFormatting>
  <conditionalFormatting sqref="T13">
    <cfRule type="cellIs" dxfId="12" priority="13" stopIfTrue="1" operator="equal">
      <formula>0</formula>
    </cfRule>
  </conditionalFormatting>
  <conditionalFormatting sqref="T13">
    <cfRule type="cellIs" dxfId="11" priority="10" stopIfTrue="1" operator="equal">
      <formula>0</formula>
    </cfRule>
  </conditionalFormatting>
  <conditionalFormatting sqref="T12">
    <cfRule type="cellIs" dxfId="10" priority="11" stopIfTrue="1" operator="equal">
      <formula>0</formula>
    </cfRule>
  </conditionalFormatting>
  <conditionalFormatting sqref="T10">
    <cfRule type="cellIs" dxfId="9" priority="12" stopIfTrue="1" operator="equal">
      <formula>0</formula>
    </cfRule>
  </conditionalFormatting>
  <conditionalFormatting sqref="AA22">
    <cfRule type="cellIs" dxfId="8" priority="9" stopIfTrue="1" operator="equal">
      <formula>0</formula>
    </cfRule>
  </conditionalFormatting>
  <conditionalFormatting sqref="Z22">
    <cfRule type="cellIs" dxfId="7" priority="8" stopIfTrue="1" operator="equal">
      <formula>0</formula>
    </cfRule>
  </conditionalFormatting>
  <conditionalFormatting sqref="A20:F21">
    <cfRule type="cellIs" dxfId="6" priority="7" stopIfTrue="1" operator="equal">
      <formula>0</formula>
    </cfRule>
  </conditionalFormatting>
  <conditionalFormatting sqref="G20:G21">
    <cfRule type="cellIs" dxfId="5" priority="6" stopIfTrue="1" operator="equal">
      <formula>0</formula>
    </cfRule>
  </conditionalFormatting>
  <conditionalFormatting sqref="H20:H21">
    <cfRule type="cellIs" dxfId="4" priority="5" stopIfTrue="1" operator="equal">
      <formula>0</formula>
    </cfRule>
  </conditionalFormatting>
  <conditionalFormatting sqref="I20:I21">
    <cfRule type="cellIs" dxfId="3" priority="4" stopIfTrue="1" operator="equal">
      <formula>0</formula>
    </cfRule>
  </conditionalFormatting>
  <conditionalFormatting sqref="A22:F22">
    <cfRule type="cellIs" dxfId="2" priority="3" stopIfTrue="1" operator="equal">
      <formula>0</formula>
    </cfRule>
  </conditionalFormatting>
  <conditionalFormatting sqref="G22 I22">
    <cfRule type="cellIs" dxfId="1" priority="2" stopIfTrue="1" operator="equal">
      <formula>0</formula>
    </cfRule>
  </conditionalFormatting>
  <conditionalFormatting sqref="H22">
    <cfRule type="cellIs" dxfId="0"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1300-000000000000}"/>
    <dataValidation allowBlank="1" showInputMessage="1" showErrorMessage="1" prompt="Length of service replacement = distance of house from curb + 5 feet." sqref="Y62:Z62" xr:uid="{00000000-0002-0000-1300-000001000000}"/>
    <dataValidation allowBlank="1" showInputMessage="1" showErrorMessage="1" prompt="Enter number of services with the noted side of block, and with the same distance from curb to house wall." sqref="W62" xr:uid="{00000000-0002-0000-13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13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1300-000004000000}"/>
    <dataValidation allowBlank="1" showInputMessage="1" showErrorMessage="1" prompt="For City Streets, multiply S.Y. by 0.1 to convert to TON._x000a_For State Routes, multiply S.Y. by 0.15 to convert to TON." sqref="AA5" xr:uid="{00000000-0002-0000-13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13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13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13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13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13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13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1300-00000C000000}"/>
    <dataValidation allowBlank="1" showInputMessage="1" showErrorMessage="1" prompt="Enter the number of valves by size." sqref="L24:O24" xr:uid="{00000000-0002-0000-13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13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13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13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1300-000011000000}"/>
    <dataValidation allowBlank="1" showInputMessage="1" showErrorMessage="1" prompt="Factor = [Trench Width (ft) + 2 (ft)] / 9. _x000a_NOTE: base and paving cutbacks on State Routes are 12&quot; to each side of the trench, 2 feet total in equation. " sqref="T5" xr:uid="{00000000-0002-0000-13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1300-000013000000}"/>
    <dataValidation allowBlank="1" showInputMessage="1" showErrorMessage="1" prompt="Enter linear feet of pipe by size in State Routes, EXCLUDING within intersections. " sqref="S4:U4" xr:uid="{00000000-0002-0000-1300-000014000000}"/>
    <dataValidation allowBlank="1" showInputMessage="1" showErrorMessage="1" prompt="Enter linear feet of pipe by size in City Streets, EXCLUDING within intersections. _x000a_" sqref="P4:R4" xr:uid="{00000000-0002-0000-13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13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1300-000017000000}"/>
    <dataValidation allowBlank="1" showInputMessage="1" showErrorMessage="1" prompt="Enter linear feet of pipe by size in State Routes, including within intersections._x000a_NOTE: don't include pipe outside of cartway." sqref="M4:O4" xr:uid="{00000000-0002-0000-1300-000018000000}"/>
    <dataValidation allowBlank="1" showInputMessage="1" showErrorMessage="1" prompt="Enter linear feet of pipe by size in City Streets, including within intersections. _x000a_NOTE: don't include pipe outside of cartway." sqref="J4:L4" xr:uid="{00000000-0002-0000-1300-000019000000}"/>
    <dataValidation allowBlank="1" showInputMessage="1" showErrorMessage="1" prompt="Excavation factors are in the Water Main Standard Details handbook. See excavation pay limit dimensions table on page 6, column titled &quot;CU YDS PER LIN FT&quot;." sqref="D5 H5" xr:uid="{00000000-0002-0000-1300-00001A000000}"/>
    <dataValidation allowBlank="1" showInputMessage="1" showErrorMessage="1" prompt="Enter linear feet of pipe by size in State Routes._x000a_" sqref="G4:I4" xr:uid="{00000000-0002-0000-1300-00001B000000}"/>
    <dataValidation allowBlank="1" showInputMessage="1" showErrorMessage="1" prompt="Enter linear feet of pipe by size in City Streets._x000a_" sqref="C4:F4" xr:uid="{00000000-0002-0000-1300-00001C000000}"/>
    <dataValidation allowBlank="1" showInputMessage="1" showErrorMessage="1" prompt="Enter linear feet of pipe by size." sqref="A4:B4" xr:uid="{00000000-0002-0000-13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1300-00001E000000}"/>
    <dataValidation allowBlank="1" showInputMessage="1" showErrorMessage="1" prompt="Enter the number of ramps triggered by the water main relay." sqref="S19:U19" xr:uid="{00000000-0002-0000-13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1300-000020000000}"/>
    <dataValidation allowBlank="1" showInputMessage="1" showErrorMessage="1" prompt="Update the number of total pages." sqref="A72:AA72" xr:uid="{00000000-0002-0000-1300-000021000000}"/>
    <dataValidation allowBlank="1" showInputMessage="1" showErrorMessage="1" prompt="Enter number of services by size along the same side of street and with the same distance from water main to curb." sqref="X33" xr:uid="{00000000-0002-0000-13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13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13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13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1300-000026000000}"/>
  </dataValidations>
  <pageMargins left="0.7" right="0.7" top="0.75" bottom="0.75" header="0.3" footer="0.3"/>
  <pageSetup paperSize="17" scale="64" fitToWidth="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
    <pageSetUpPr fitToPage="1"/>
  </sheetPr>
  <dimension ref="A1:Z56"/>
  <sheetViews>
    <sheetView workbookViewId="0">
      <selection activeCell="F22" sqref="F22"/>
    </sheetView>
  </sheetViews>
  <sheetFormatPr defaultRowHeight="15"/>
  <cols>
    <col min="4" max="4" width="12.42578125" customWidth="1"/>
    <col min="5" max="5" width="9.7109375" bestFit="1" customWidth="1"/>
    <col min="11" max="11" width="16.85546875" customWidth="1"/>
    <col min="12" max="12" width="11" bestFit="1" customWidth="1"/>
    <col min="13" max="13" width="9.7109375" bestFit="1" customWidth="1"/>
    <col min="16" max="16" width="11.5703125" bestFit="1" customWidth="1"/>
    <col min="18" max="18" width="13.42578125" customWidth="1"/>
    <col min="25" max="25" width="11.7109375" customWidth="1"/>
  </cols>
  <sheetData>
    <row r="1" spans="1:26">
      <c r="A1" s="662" t="s">
        <v>155</v>
      </c>
      <c r="B1" s="662"/>
      <c r="C1" s="29"/>
      <c r="D1" s="29"/>
      <c r="E1" s="30"/>
      <c r="F1" s="31"/>
      <c r="G1" s="32"/>
      <c r="H1" s="30"/>
      <c r="I1" s="29"/>
      <c r="J1" s="29"/>
      <c r="K1" s="29"/>
      <c r="L1" s="29"/>
      <c r="M1" s="29"/>
      <c r="N1" s="29"/>
    </row>
    <row r="2" spans="1:26">
      <c r="A2" s="663"/>
      <c r="B2" s="663"/>
      <c r="C2" s="32"/>
      <c r="D2" s="702" t="s">
        <v>156</v>
      </c>
      <c r="E2" s="703"/>
      <c r="F2" s="33" t="s">
        <v>157</v>
      </c>
      <c r="G2" s="34"/>
      <c r="H2" s="35"/>
      <c r="I2" s="35"/>
      <c r="J2" s="35"/>
      <c r="K2" s="35"/>
      <c r="L2" s="35"/>
      <c r="M2" s="35"/>
      <c r="N2" s="36"/>
      <c r="P2" s="704" t="s">
        <v>158</v>
      </c>
      <c r="Q2" s="704"/>
      <c r="R2" s="704"/>
      <c r="S2" s="704"/>
      <c r="T2" s="704"/>
      <c r="U2" s="704"/>
      <c r="V2" s="704"/>
      <c r="W2" s="704"/>
      <c r="X2" s="704"/>
      <c r="Y2" s="704"/>
      <c r="Z2" s="704"/>
    </row>
    <row r="3" spans="1:26" ht="15.75">
      <c r="A3" s="664" t="s">
        <v>159</v>
      </c>
      <c r="B3" s="665"/>
      <c r="C3" s="665"/>
      <c r="D3" s="668" t="str">
        <f>IF('X-1'!Q1=0,"",'X-1'!Q1)</f>
        <v/>
      </c>
      <c r="E3" s="669"/>
      <c r="F3" s="38" t="s">
        <v>160</v>
      </c>
      <c r="G3" s="29"/>
      <c r="H3" s="39"/>
      <c r="I3" s="37"/>
      <c r="J3" s="37"/>
      <c r="K3" s="37"/>
      <c r="L3" s="37"/>
      <c r="M3" s="37"/>
      <c r="N3" s="40"/>
      <c r="P3" s="300" t="s">
        <v>161</v>
      </c>
      <c r="Q3" s="300"/>
      <c r="R3" s="300"/>
      <c r="S3" s="300"/>
      <c r="T3" s="300"/>
      <c r="U3" s="300"/>
      <c r="V3" s="300"/>
      <c r="W3" s="300"/>
      <c r="X3" s="300"/>
      <c r="Y3" s="301"/>
      <c r="Z3" s="302"/>
    </row>
    <row r="4" spans="1:26">
      <c r="A4" s="666"/>
      <c r="B4" s="667"/>
      <c r="C4" s="667"/>
      <c r="D4" s="670"/>
      <c r="E4" s="671"/>
      <c r="F4" s="680"/>
      <c r="G4" s="681"/>
      <c r="H4" s="681"/>
      <c r="I4" s="681"/>
      <c r="J4" s="681"/>
      <c r="K4" s="681"/>
      <c r="L4" s="681"/>
      <c r="M4" s="681"/>
      <c r="N4" s="682"/>
      <c r="P4" s="293" t="s">
        <v>162</v>
      </c>
      <c r="Q4" s="294"/>
      <c r="R4" s="294"/>
      <c r="S4" s="294"/>
      <c r="T4" s="294"/>
      <c r="U4" s="294"/>
      <c r="V4" s="294"/>
      <c r="W4" s="295"/>
      <c r="X4" s="295"/>
      <c r="Y4" s="304"/>
      <c r="Z4" s="303"/>
    </row>
    <row r="5" spans="1:26" ht="15" customHeight="1">
      <c r="A5" s="672" t="s">
        <v>163</v>
      </c>
      <c r="B5" s="673"/>
      <c r="C5" s="668" t="str">
        <f>IF('X-1'!L1=0,"",'X-1'!L1)</f>
        <v/>
      </c>
      <c r="D5" s="668"/>
      <c r="E5" s="669"/>
      <c r="F5" s="680"/>
      <c r="G5" s="681"/>
      <c r="H5" s="681"/>
      <c r="I5" s="681"/>
      <c r="J5" s="681"/>
      <c r="K5" s="681"/>
      <c r="L5" s="681"/>
      <c r="M5" s="681"/>
      <c r="N5" s="682"/>
      <c r="P5" s="299" t="s">
        <v>164</v>
      </c>
      <c r="Q5" s="299"/>
      <c r="R5" s="299"/>
      <c r="S5" s="299"/>
      <c r="T5" s="299"/>
      <c r="U5" s="299"/>
      <c r="V5" s="299"/>
      <c r="W5" s="299"/>
      <c r="X5" s="299"/>
      <c r="Y5" s="299"/>
      <c r="Z5" s="299"/>
    </row>
    <row r="6" spans="1:26">
      <c r="A6" s="674"/>
      <c r="B6" s="675"/>
      <c r="C6" s="670"/>
      <c r="D6" s="670"/>
      <c r="E6" s="671"/>
      <c r="F6" s="680"/>
      <c r="G6" s="681"/>
      <c r="H6" s="681"/>
      <c r="I6" s="681"/>
      <c r="J6" s="681"/>
      <c r="K6" s="681"/>
      <c r="L6" s="681"/>
      <c r="M6" s="681"/>
      <c r="N6" s="682"/>
      <c r="P6" s="275" t="s">
        <v>165</v>
      </c>
      <c r="Q6" s="275"/>
      <c r="R6" s="275"/>
      <c r="S6" s="296"/>
      <c r="T6" s="297"/>
      <c r="U6" s="297"/>
      <c r="V6" s="297"/>
      <c r="W6" s="297"/>
      <c r="X6" s="297"/>
      <c r="Y6" s="297"/>
      <c r="Z6" s="298"/>
    </row>
    <row r="7" spans="1:26">
      <c r="A7" s="672" t="s">
        <v>166</v>
      </c>
      <c r="B7" s="673"/>
      <c r="C7" s="676" t="str">
        <f>IF('X-1'!U1=0,"",'X-1'!U1)</f>
        <v/>
      </c>
      <c r="D7" s="676"/>
      <c r="E7" s="677"/>
      <c r="F7" s="680"/>
      <c r="G7" s="681"/>
      <c r="H7" s="681"/>
      <c r="I7" s="681"/>
      <c r="J7" s="681"/>
      <c r="K7" s="681"/>
      <c r="L7" s="681"/>
      <c r="M7" s="681"/>
      <c r="N7" s="682"/>
      <c r="P7" s="271"/>
      <c r="Q7" s="271"/>
      <c r="R7" s="271"/>
      <c r="S7" s="271"/>
      <c r="T7" s="271"/>
      <c r="U7" s="271"/>
      <c r="V7" s="271"/>
    </row>
    <row r="8" spans="1:26" ht="15.75" thickBot="1">
      <c r="A8" s="674"/>
      <c r="B8" s="675"/>
      <c r="C8" s="678"/>
      <c r="D8" s="678"/>
      <c r="E8" s="679"/>
      <c r="F8" s="683"/>
      <c r="G8" s="684"/>
      <c r="H8" s="684"/>
      <c r="I8" s="684"/>
      <c r="J8" s="684"/>
      <c r="K8" s="684"/>
      <c r="L8" s="684"/>
      <c r="M8" s="684"/>
      <c r="N8" s="685"/>
      <c r="P8" s="271"/>
      <c r="Q8" s="271"/>
      <c r="R8" s="271"/>
      <c r="S8" s="271"/>
      <c r="T8" s="271"/>
      <c r="U8" s="271"/>
      <c r="V8" s="271"/>
    </row>
    <row r="9" spans="1:26">
      <c r="A9" s="41" t="s">
        <v>167</v>
      </c>
      <c r="B9" s="42"/>
      <c r="C9" s="42"/>
      <c r="D9" s="43"/>
      <c r="E9" s="44" t="s">
        <v>80</v>
      </c>
      <c r="F9" s="44" t="s">
        <v>168</v>
      </c>
      <c r="G9" s="44" t="s">
        <v>169</v>
      </c>
      <c r="H9" s="45" t="s">
        <v>170</v>
      </c>
      <c r="I9" s="46" t="s">
        <v>171</v>
      </c>
      <c r="J9" s="42"/>
      <c r="K9" s="42"/>
      <c r="L9" s="44" t="s">
        <v>168</v>
      </c>
      <c r="M9" s="44" t="s">
        <v>169</v>
      </c>
      <c r="N9" s="250" t="s">
        <v>170</v>
      </c>
    </row>
    <row r="10" spans="1:26">
      <c r="A10" s="47" t="s">
        <v>172</v>
      </c>
      <c r="B10" s="48"/>
      <c r="C10" s="48"/>
      <c r="D10" s="48"/>
      <c r="E10" s="230"/>
      <c r="F10" s="273">
        <f>SUM('X-1'!E23:F23,'X-2'!E22:F22,'X-3'!E22:F22,'X-4'!E22:F22,'X-5'!E22:F22,'X-6'!E22:F22,'X-7'!E22:F22,'X-8'!E22:F22,'X-9'!E22:F22,'X-10'!E22:F22,'X-11'!E22:F22,'X-12'!E22:F22,'X-13'!E22:F22,'X-14'!E22:F22,'X-15'!E22:F22,'X-16'!E22:F22,'X-17'!E22:F22,'X-18'!E22:F22,'X-19'!E22:F22,'X-20'!E22:F22)</f>
        <v>0</v>
      </c>
      <c r="G10" s="49" t="s">
        <v>112</v>
      </c>
      <c r="H10" s="49" t="s">
        <v>173</v>
      </c>
      <c r="I10" s="659" t="s">
        <v>174</v>
      </c>
      <c r="J10" s="660"/>
      <c r="K10" s="660"/>
      <c r="L10" s="273">
        <v>5</v>
      </c>
      <c r="M10" s="241" t="s">
        <v>175</v>
      </c>
      <c r="N10" s="385" t="s">
        <v>176</v>
      </c>
    </row>
    <row r="11" spans="1:26">
      <c r="A11" s="54" t="s">
        <v>177</v>
      </c>
      <c r="B11" s="51"/>
      <c r="C11" s="51"/>
      <c r="D11" s="51"/>
      <c r="E11" s="231"/>
      <c r="F11" s="273">
        <f>SUM('X-1'!I23,'X-2'!I22,'X-3'!I22,'X-4'!I22,'X-5'!I22,'X-6'!I22,'X-7'!I22,'X-8'!I22,'X-9'!I22,'X-10'!I22,'X-11'!I22,'X-12'!I22,'X-13'!I22,'X-14'!I22,'X-15'!I22,'X-16'!I22,'X-17'!I22,'X-18'!I22,'X-19'!I22,'X-20'!I22)</f>
        <v>0</v>
      </c>
      <c r="G11" s="56" t="s">
        <v>112</v>
      </c>
      <c r="H11" s="56" t="s">
        <v>178</v>
      </c>
      <c r="I11" s="50" t="s">
        <v>179</v>
      </c>
      <c r="J11" s="51"/>
      <c r="K11" s="270" t="s">
        <v>180</v>
      </c>
      <c r="L11" s="273">
        <f>SUM('X-1'!U18,'X-1'!T30,'X-2'!U17,'X-2'!T29,'X-3'!U17,'X-3'!T29,'X-4'!U17,'X-4'!T29,'X-5'!U17,'X-5'!T29,'X-6'!U17,'X-6'!T29,'X-7'!U17,'X-7'!T29,'X-8'!U17,'X-8'!T29,'X-9'!U17,'X-9'!T29,'X-10'!U17,'X-10'!T29,'X-11'!U17,'X-11'!T29,'X-12'!U17,'X-12'!T29,'X-13'!U17,'X-13'!T29,'X-14'!U17,'X-14'!T29,'X-15'!U17,'X-15'!T29,'X-16'!U17,'X-16'!T29,'X-17'!U17,'X-17'!T29,'X-18'!U17,'X-18'!T29,'X-19'!U17,'X-19'!T29,'X-20'!U17,'X-20'!T29)</f>
        <v>0</v>
      </c>
      <c r="M11" s="53" t="s">
        <v>46</v>
      </c>
      <c r="N11" s="251" t="s">
        <v>181</v>
      </c>
    </row>
    <row r="12" spans="1:26">
      <c r="A12" s="54"/>
      <c r="B12" s="51"/>
      <c r="C12" s="51"/>
      <c r="D12" s="226"/>
      <c r="E12" s="225"/>
      <c r="F12" s="55"/>
      <c r="G12" s="228"/>
      <c r="H12" s="229"/>
      <c r="I12" s="694" t="s">
        <v>182</v>
      </c>
      <c r="J12" s="690"/>
      <c r="K12" s="270" t="s">
        <v>180</v>
      </c>
      <c r="L12" s="387"/>
      <c r="M12" s="53" t="s">
        <v>46</v>
      </c>
      <c r="N12" s="251" t="s">
        <v>183</v>
      </c>
    </row>
    <row r="13" spans="1:26">
      <c r="A13" s="54" t="s">
        <v>184</v>
      </c>
      <c r="B13" s="51"/>
      <c r="C13" s="51"/>
      <c r="D13" s="51"/>
      <c r="E13" s="232" t="s">
        <v>24</v>
      </c>
      <c r="F13" s="273">
        <f>SUM('X-1'!B7,'X-2'!B6,'X-3'!B6,'X-4'!B6,'X-5'!B6,'X-6'!B6,'X-7'!B6,'X-8'!B6,'X-9'!B6,'X-10'!B6,'X-11'!B6,'X-12'!B6,'X-13'!B6,'X-14'!B6,'X-15'!B6,'X-16'!B6,'X-17'!B6,'X-18'!B6,'X-19'!B6,'X-20'!B6)</f>
        <v>0</v>
      </c>
      <c r="G13" s="56" t="s">
        <v>46</v>
      </c>
      <c r="H13" s="56" t="s">
        <v>185</v>
      </c>
      <c r="I13" s="694" t="s">
        <v>186</v>
      </c>
      <c r="J13" s="690"/>
      <c r="K13" s="270" t="s">
        <v>180</v>
      </c>
      <c r="L13" s="387"/>
      <c r="M13" s="53" t="s">
        <v>46</v>
      </c>
      <c r="N13" s="251" t="s">
        <v>187</v>
      </c>
    </row>
    <row r="14" spans="1:26">
      <c r="A14" s="57" t="s">
        <v>188</v>
      </c>
      <c r="B14" s="51"/>
      <c r="C14" s="51"/>
      <c r="D14" s="51"/>
      <c r="E14" s="232" t="s">
        <v>25</v>
      </c>
      <c r="F14" s="273">
        <f>SUM('X-1'!B8,'X-2'!B7,'X-3'!B7,'X-4'!B7,'X-5'!B7,'X-6'!B7,'X-7'!B7,'X-8'!B7,'X-9'!B7,'X-10'!B7,'X-11'!B7,'X-12'!B7,'X-13'!B7,'X-14'!B7,'X-15'!B7,'X-16'!B7,'X-17'!B7,'X-18'!B7,'X-19'!B7,'X-20'!B7)</f>
        <v>0</v>
      </c>
      <c r="G14" s="56" t="s">
        <v>46</v>
      </c>
      <c r="H14" s="56" t="s">
        <v>189</v>
      </c>
      <c r="I14" s="50" t="s">
        <v>190</v>
      </c>
      <c r="J14" s="51"/>
      <c r="K14" s="270" t="s">
        <v>191</v>
      </c>
      <c r="L14" s="273">
        <f>SUM('X-1'!L23,'X-1'!T29,'X-2'!L22,'X-2'!T28,'X-3'!L22,'X-3'!T28,'X-4'!L22,'X-4'!T28,'X-5'!L22,'X-5'!T28,'X-6'!L22,'X-6'!T28,'X-7'!L22,'X-7'!T28,'X-8'!L22,'X-8'!T28,'X-9'!L22,'X-9'!T28,'X-10'!L22,'X-10'!T28,'X-11'!L22,'X-11'!T28,'X-12'!L22,'X-12'!T28,'X-13'!L22,'X-13'!T28,'X-14'!L22,'X-14'!T28,'X-15'!L22,'X-15'!T28,'X-16'!L22,'X-16'!T28,'X-17'!L22,'X-17'!T28,'X-18'!L22,'X-18'!T28,'X-19'!L22,'X-19'!T28,'X-20'!L22,'X-20'!T28)</f>
        <v>0</v>
      </c>
      <c r="M14" s="53" t="s">
        <v>34</v>
      </c>
      <c r="N14" s="251" t="s">
        <v>192</v>
      </c>
    </row>
    <row r="15" spans="1:26">
      <c r="A15" s="57" t="s">
        <v>188</v>
      </c>
      <c r="B15" s="51"/>
      <c r="C15" s="51"/>
      <c r="D15" s="51"/>
      <c r="E15" s="232" t="s">
        <v>26</v>
      </c>
      <c r="F15" s="273">
        <f>SUM('X-1'!B9,'X-2'!B8,'X-3'!B8,'X-4'!B8,'X-5'!B8,'X-6'!B8,'X-7'!B8,'X-8'!B8,'X-9'!B8,'X-10'!B8,'X-11'!B8,'X-12'!B8,'X-13'!B8,'X-14'!B8,'X-15'!B8,'X-16'!B8,'X-17'!B8,'X-18'!B8,'X-19'!B8,'X-20'!B8)</f>
        <v>0</v>
      </c>
      <c r="G15" s="56" t="s">
        <v>46</v>
      </c>
      <c r="H15" s="56" t="s">
        <v>193</v>
      </c>
      <c r="I15" s="50" t="s">
        <v>194</v>
      </c>
      <c r="J15" s="51"/>
      <c r="K15" s="270" t="s">
        <v>191</v>
      </c>
      <c r="L15" s="273">
        <f>SUM('X-1'!R23,'X-2'!R22,'X-3'!R22,'X-4'!R22,'X-5'!R22,'X-6'!R22,'X-7'!R22,'X-8'!R22,'X-9'!R22,'X-10'!R22,'X-11'!R22,'X-12'!R22,'X-13'!R22,'X-14'!R22,'X-15'!R22,'X-16'!R22,'X-17'!R22,'X-18'!R22,'X-19'!R22,'X-20'!R22)</f>
        <v>0</v>
      </c>
      <c r="M15" s="53" t="s">
        <v>34</v>
      </c>
      <c r="N15" s="251" t="s">
        <v>195</v>
      </c>
    </row>
    <row r="16" spans="1:26">
      <c r="A16" s="57" t="s">
        <v>188</v>
      </c>
      <c r="B16" s="51"/>
      <c r="C16" s="51"/>
      <c r="D16" s="51"/>
      <c r="E16" s="232" t="s">
        <v>27</v>
      </c>
      <c r="F16" s="273">
        <f>SUM('X-1'!B10,'X-2'!B9,'X-3'!B9,'X-4'!B9,'X-5'!B9,'X-6'!B9,'X-7'!B9,'X-8'!B9,'X-9'!B9,'X-10'!B9,'X-11'!B9,'X-12'!B9,'X-13'!B9,'X-14'!B9,'X-15'!B9,'X-16'!B9,'X-17'!B9,'X-18'!B9,'X-19'!B9,'X-20'!B9)</f>
        <v>0</v>
      </c>
      <c r="G16" s="56" t="s">
        <v>46</v>
      </c>
      <c r="H16" s="56" t="s">
        <v>196</v>
      </c>
      <c r="I16" s="50" t="s">
        <v>197</v>
      </c>
      <c r="J16" s="51"/>
      <c r="K16" s="51"/>
      <c r="L16" s="273">
        <f>SUM('X-1'!U23,'X-2'!U22,'X-3'!U22,'X-4'!U22,'X-5'!U22,'X-6'!U22,'X-7'!U22,'X-8'!U22,'X-9'!U22,'X-10'!U22,'X-11'!U22,'X-12'!U22,'X-13'!U22,'X-14'!U22,'X-15'!U22,'X-16'!U22,'X-17'!U22,'X-18'!U22,'X-19'!U22,'X-20'!U22)</f>
        <v>0</v>
      </c>
      <c r="M16" s="53" t="s">
        <v>34</v>
      </c>
      <c r="N16" s="251" t="s">
        <v>198</v>
      </c>
    </row>
    <row r="17" spans="1:14">
      <c r="A17" s="57" t="s">
        <v>188</v>
      </c>
      <c r="B17" s="51"/>
      <c r="C17" s="51"/>
      <c r="D17" s="51"/>
      <c r="E17" s="232" t="s">
        <v>28</v>
      </c>
      <c r="F17" s="273">
        <f>SUM('X-1'!B11,'X-2'!B10,'X-3'!B10,'X-4'!B10,'X-5'!B10,'X-6'!B10,'X-7'!B10,'X-8'!B10,'X-9'!B10,'X-10'!B10,'X-11'!B10,'X-12'!B10,'X-13'!B10,'X-14'!B10,'X-15'!B10,'X-16'!B10,'X-17'!B10,'X-18'!B10,'X-19'!B10,'X-20'!B10)</f>
        <v>0</v>
      </c>
      <c r="G17" s="56" t="s">
        <v>46</v>
      </c>
      <c r="H17" s="69" t="s">
        <v>199</v>
      </c>
      <c r="I17" s="416" t="s">
        <v>200</v>
      </c>
      <c r="J17" s="51"/>
      <c r="K17" s="51"/>
      <c r="L17" s="273">
        <f>SUM('X-1'!T26,'X-2'!T25,'X-3'!T25,'X-4'!T25,'X-5'!T25,'X-6'!T25,'X-7'!T25,'X-8'!T25,'X-9'!T25,'X-10'!T25,'X-11'!T25,'X-12'!T25,'X-13'!T25,'X-14'!T25,'X-15'!T25,'X-16'!T25,'X-17'!T25,'X-18'!T25,'X-19'!T25,'X-20'!T25)</f>
        <v>0</v>
      </c>
      <c r="M17" s="53" t="s">
        <v>34</v>
      </c>
      <c r="N17" s="252" t="s">
        <v>201</v>
      </c>
    </row>
    <row r="18" spans="1:14">
      <c r="A18" s="57" t="s">
        <v>188</v>
      </c>
      <c r="B18" s="51"/>
      <c r="C18" s="51"/>
      <c r="D18" s="51"/>
      <c r="E18" s="232" t="s">
        <v>29</v>
      </c>
      <c r="F18" s="273">
        <f>SUM('X-1'!B12,'X-2'!B11,'X-3'!B11,'X-4'!B11,'X-5'!B11,'X-6'!B11,'X-7'!B11,'X-8'!B11,'X-9'!B11,'X-10'!B11,'X-11'!B11,'X-12'!B11,'X-13'!B11,'X-14'!B11,'X-15'!B11,'X-16'!B11,'X-17'!B11,'X-18'!B11,'X-19'!B11,'X-20'!B11)</f>
        <v>0</v>
      </c>
      <c r="G18" s="56" t="s">
        <v>46</v>
      </c>
      <c r="H18" s="56" t="s">
        <v>202</v>
      </c>
      <c r="I18" s="50" t="s">
        <v>203</v>
      </c>
      <c r="J18" s="51"/>
      <c r="K18" s="270" t="s">
        <v>191</v>
      </c>
      <c r="L18" s="273">
        <f>SUM('X-1'!O23,'X-2'!O22,'X-3'!O22,'X-4'!O22,'X-5'!O22,'X-6'!O22,'X-7'!O22,'X-8'!O22,'X-9'!O22,'X-10'!O22,'X-11'!O22,'X-12'!O22,'X-13'!O22,'X-14'!O22,'X-15'!O22,'X-16'!O22,'X-17'!O22,'X-18'!O22,'X-19'!O22,'X-20'!O22)</f>
        <v>0</v>
      </c>
      <c r="M18" s="53" t="s">
        <v>34</v>
      </c>
      <c r="N18" s="253" t="s">
        <v>204</v>
      </c>
    </row>
    <row r="19" spans="1:14">
      <c r="A19" s="57" t="s">
        <v>188</v>
      </c>
      <c r="B19" s="51"/>
      <c r="C19" s="51"/>
      <c r="D19" s="51"/>
      <c r="E19" s="232" t="s">
        <v>30</v>
      </c>
      <c r="F19" s="273">
        <f>SUM('X-1'!B13,'X-2'!B12,'X-3'!B12,'X-4'!B12,'X-5'!B12,'X-6'!B12,'X-7'!B12,'X-8'!B12,'X-9'!B12,'X-10'!B12,'X-11'!B12,'X-12'!B12,'X-13'!B12,'X-14'!B12,'X-15'!B12,'X-16'!B12,'X-17'!B12,'X-18'!B12,'X-19'!B12,'X-20'!B12)</f>
        <v>0</v>
      </c>
      <c r="G19" s="56" t="s">
        <v>46</v>
      </c>
      <c r="H19" s="56" t="s">
        <v>205</v>
      </c>
      <c r="I19" s="219" t="s">
        <v>206</v>
      </c>
      <c r="J19" s="51"/>
      <c r="K19" s="51"/>
      <c r="L19" s="273">
        <f>SUM('X-1'!T27,'X-2'!T26,'X-3'!T26,'X-4'!T26,'X-5'!T26,'X-6'!T26,'X-7'!T26,'X-8'!T26,'X-9'!T26,'X-10'!T26,'X-11'!T26,'X-12'!T26,'X-13'!T26,'X-14'!T26,'X-15'!T26,'X-16'!T26,'X-17'!T26,'X-18'!T26,'X-19'!T26,'X-20'!T26)</f>
        <v>0</v>
      </c>
      <c r="M19" s="53" t="s">
        <v>34</v>
      </c>
      <c r="N19" s="253" t="s">
        <v>207</v>
      </c>
    </row>
    <row r="20" spans="1:14">
      <c r="A20" s="57" t="s">
        <v>188</v>
      </c>
      <c r="B20" s="51"/>
      <c r="C20" s="51"/>
      <c r="D20" s="51"/>
      <c r="E20" s="232" t="s">
        <v>31</v>
      </c>
      <c r="F20" s="273">
        <f>SUM('X-1'!B14,'X-2'!B13,'X-3'!B13,'X-4'!B13,'X-5'!B13,'X-6'!B13,'X-7'!B13,'X-8'!B13,'X-9'!B13,'X-10'!B13,'X-11'!B13,'X-12'!B13,'X-13'!B13,'X-14'!B13,'X-15'!B13,'X-16'!B13,'X-17'!B13,'X-18'!B13,'X-19'!B13,'X-20'!B13)</f>
        <v>0</v>
      </c>
      <c r="G20" s="56" t="s">
        <v>46</v>
      </c>
      <c r="H20" s="56" t="s">
        <v>208</v>
      </c>
      <c r="I20" s="71" t="s">
        <v>209</v>
      </c>
      <c r="J20" s="68"/>
      <c r="K20" s="68"/>
      <c r="L20" s="273">
        <f>ROUNDUP(1.05*SUM('X-1'!L16,'X-2'!L15,'X-3'!L15,'X-4'!L15,'X-5'!L15,'X-6'!L15,'X-7'!L15,'X-8'!L15,'X-9'!L15,'X-10'!L15,'X-11'!L15,'X-12'!L15,'X-13'!L15,'X-14'!L15,'X-15'!L15,'X-16'!L15,'X-17'!L15,'X-18'!L15,'X-19'!L15,'X-20'!L15),0)</f>
        <v>0</v>
      </c>
      <c r="M20" s="72" t="s">
        <v>34</v>
      </c>
      <c r="N20" s="253" t="s">
        <v>210</v>
      </c>
    </row>
    <row r="21" spans="1:14">
      <c r="A21" s="57"/>
      <c r="B21" s="51"/>
      <c r="C21" s="51"/>
      <c r="D21" s="51"/>
      <c r="E21" s="228"/>
      <c r="F21" s="228"/>
      <c r="G21" s="228"/>
      <c r="H21" s="229"/>
      <c r="I21" s="50" t="s">
        <v>211</v>
      </c>
      <c r="J21" s="51"/>
      <c r="K21" s="51"/>
      <c r="L21" s="273">
        <f>ROUNDUP(1.05*SUM('X-1'!O16,'X-2'!O15,'X-3'!O15,'X-4'!O15,'X-5'!O15,'X-6'!O15,'X-7'!O15,'X-8'!O15,'X-9'!O15,'X-10'!O15,'X-11'!O15,'X-12'!O15,'X-13'!O15,'X-14'!O15,'X-15'!O15,'X-16'!O15,'X-17'!O15,'X-18'!O15,'X-19'!O15,'X-20'!O15),0)</f>
        <v>0</v>
      </c>
      <c r="M21" s="53" t="s">
        <v>34</v>
      </c>
      <c r="N21" s="251" t="s">
        <v>212</v>
      </c>
    </row>
    <row r="22" spans="1:14">
      <c r="A22" s="54" t="s">
        <v>213</v>
      </c>
      <c r="B22" s="51"/>
      <c r="C22" s="51"/>
      <c r="D22" s="51"/>
      <c r="E22" s="235"/>
      <c r="F22" s="272">
        <f>SUM('X-1'!H61,'X-2'!H60,'X-3'!H60,'X-4'!H60,'X-5'!H60,'X-6'!H60,'X-7'!H60,'X-8'!H60,'X-9'!H60,'X-10'!H60,'X-11'!H60,'X-12'!H60,'X-13'!H60,'X-14'!H60,'X-15'!H60,'X-16'!H60,'X-17'!H60,'X-18'!H60,'X-19'!H60,'X-20'!H60)</f>
        <v>0</v>
      </c>
      <c r="G22" s="56" t="s">
        <v>214</v>
      </c>
      <c r="H22" s="56" t="s">
        <v>215</v>
      </c>
      <c r="I22" s="692" t="s">
        <v>216</v>
      </c>
      <c r="J22" s="687"/>
      <c r="K22" s="693"/>
      <c r="L22" s="272">
        <f>ROUNDUP(1.05*SUM('X-1'!AA12,'X-2'!AA11,'X-3'!AA11,'X-4'!AA11,'X-5'!AA11,'X-6'!AA11,'X-7'!AA11,'X-8'!AA11,'X-9'!AA11,'X-10'!AA11,'X-11'!AA11,'X-12'!AA11,'X-13'!AA11,'X-14'!AA11,'X-15'!AA11,'X-16'!AA11,'X-17'!AA11,'X-18'!AA11,'X-19'!AA11,'X-20'!AA11),1)</f>
        <v>0</v>
      </c>
      <c r="M22" s="72" t="s">
        <v>214</v>
      </c>
      <c r="N22" s="253" t="s">
        <v>217</v>
      </c>
    </row>
    <row r="23" spans="1:14">
      <c r="A23" s="54"/>
      <c r="B23" s="51"/>
      <c r="C23" s="51"/>
      <c r="D23" s="226"/>
      <c r="E23" s="55"/>
      <c r="F23" s="234"/>
      <c r="G23" s="228"/>
      <c r="H23" s="229"/>
      <c r="I23" s="692" t="s">
        <v>218</v>
      </c>
      <c r="J23" s="687"/>
      <c r="K23" s="693"/>
      <c r="L23" s="273">
        <f>ROUNDUP(1.05*SUM('X-1'!Z12,'X-2'!Z11,'X-3'!Z11,'X-4'!Z11,'X-5'!Z11,'X-6'!Z11,'X-7'!Z11,'X-8'!Z11,'X-9'!Z11,'X-10'!Z11,'X-11'!Z11,'X-12'!Z11,'X-13'!Z11,'X-14'!Z11,'X-15'!Z11,'X-16'!Z11,'X-17'!Z11,'X-18'!Z11,'X-19'!Z11,'X-20'!Z11,L16),0)</f>
        <v>0</v>
      </c>
      <c r="M23" s="72" t="s">
        <v>34</v>
      </c>
      <c r="N23" s="253" t="s">
        <v>219</v>
      </c>
    </row>
    <row r="24" spans="1:14">
      <c r="A24" s="689" t="s">
        <v>220</v>
      </c>
      <c r="B24" s="690"/>
      <c r="C24" s="690"/>
      <c r="D24" s="691"/>
      <c r="E24" s="224" t="s">
        <v>24</v>
      </c>
      <c r="F24" s="273">
        <f>SUM('X-1'!M27,'X-2'!M26,'X-3'!M26,'X-4'!M26,'X-5'!M26,'X-6'!M26,'X-7'!M26,'X-8'!M26,'X-9'!M26,'X-10'!M26,'X-11'!M26,'X-12'!M26,'X-13'!M26,'X-14'!M26,'X-15'!M26,'X-16'!M26,'X-17'!M26,'X-18'!M26,'X-19'!M26,'X-20'!M26)</f>
        <v>0</v>
      </c>
      <c r="G24" s="56" t="s">
        <v>175</v>
      </c>
      <c r="H24" s="56" t="s">
        <v>221</v>
      </c>
      <c r="I24" s="50" t="s">
        <v>222</v>
      </c>
      <c r="J24" s="51"/>
      <c r="K24" s="51"/>
      <c r="L24" s="273">
        <f>ROUNDUP(1.05*SUM('X-1'!R16,'X-2'!R15,'X-3'!R15,'X-4'!R15,'X-5'!R15,'X-6'!R15,'X-7'!R15,'X-8'!R15,'X-9'!R15,'X-10'!R15,'X-11'!R15,'X-12'!R15,'X-13'!R15,'X-14'!R15,'X-15'!R15,'X-16'!R15,'X-17'!R15,'X-18'!R15,'X-19'!R15,'X-20'!R15)+SUM('X-1'!T28,'X-2'!T27,'X-3'!T27,'X-4'!T27,'X-5'!T27,'X-6'!T27,'X-7'!T27,'X-8'!T27,'X-9'!T27,'X-10'!T27,'X-11'!T27,'X-12'!T27,'X-13'!T27,'X-14'!T27,'X-15'!T27,'X-16'!T27,'X-17'!T27,'X-18'!T27,'X-19'!T27,'X-20'!T27),0)</f>
        <v>0</v>
      </c>
      <c r="M24" s="53" t="s">
        <v>34</v>
      </c>
      <c r="N24" s="251" t="s">
        <v>223</v>
      </c>
    </row>
    <row r="25" spans="1:14">
      <c r="A25" s="59" t="s">
        <v>188</v>
      </c>
      <c r="B25" s="51" t="s">
        <v>188</v>
      </c>
      <c r="C25" s="51"/>
      <c r="D25" s="51"/>
      <c r="E25" s="224" t="s">
        <v>25</v>
      </c>
      <c r="F25" s="273">
        <f>SUM('X-1'!M28,'X-2'!M27,'X-3'!M27,'X-4'!M27,'X-5'!M27,'X-6'!M27,'X-7'!M27,'X-8'!M27,'X-9'!M27,'X-10'!M27,'X-11'!M27,'X-12'!M27,'X-13'!M27,'X-14'!M27,'X-15'!M27,'X-16'!M27,'X-17'!M27,'X-18'!M27,'X-19'!M27,'X-20'!M27)</f>
        <v>0</v>
      </c>
      <c r="G25" s="56" t="s">
        <v>175</v>
      </c>
      <c r="H25" s="56" t="s">
        <v>224</v>
      </c>
      <c r="I25" s="50" t="s">
        <v>225</v>
      </c>
      <c r="J25" s="51"/>
      <c r="K25" s="51"/>
      <c r="L25" s="273">
        <f>ROUNDUP(1.05*SUM('X-1'!U16,'X-2'!U15,'X-3'!U15,'X-4'!U15,'X-5'!U15,'X-6'!U15,'X-7'!U15,'X-8'!U15,'X-9'!U15,'X-10'!U15,'X-11'!U15,'X-12'!U15,'X-13'!U15,'X-14'!U15,'X-15'!U15,'X-16'!U15,'X-17'!U15,'X-18'!U15,'X-19'!U15,'X-20'!U15),0)</f>
        <v>0</v>
      </c>
      <c r="M25" s="53" t="s">
        <v>34</v>
      </c>
      <c r="N25" s="251" t="s">
        <v>226</v>
      </c>
    </row>
    <row r="26" spans="1:14">
      <c r="A26" s="59" t="s">
        <v>188</v>
      </c>
      <c r="B26" s="51" t="s">
        <v>188</v>
      </c>
      <c r="C26" s="51"/>
      <c r="D26" s="51"/>
      <c r="E26" s="224" t="s">
        <v>26</v>
      </c>
      <c r="F26" s="273">
        <f>SUM('X-1'!M29,'X-2'!M28,'X-3'!M28,'X-4'!M28,'X-5'!M28,'X-6'!M28,'X-7'!M28,'X-8'!M28,'X-9'!M28,'X-10'!M28,'X-11'!M28,'X-12'!M28,'X-13'!M28,'X-14'!M28,'X-15'!M28,'X-16'!M28,'X-17'!M28,'X-18'!M28,'X-19'!M28,'X-20'!M28)</f>
        <v>0</v>
      </c>
      <c r="G26" s="56" t="s">
        <v>175</v>
      </c>
      <c r="H26" s="56" t="s">
        <v>227</v>
      </c>
      <c r="I26" s="418" t="s">
        <v>228</v>
      </c>
      <c r="J26" s="51"/>
      <c r="K26" s="51"/>
      <c r="L26" s="274">
        <f>ROUNDUP(1.05*SUM('X-1'!AA23,'X-2'!AA22,'X-3'!AA22,'X-4'!AA22,'X-5'!AA22,'X-6'!AA22,'X-7'!AA22,'X-8'!AA22,'X-9'!AA22,'X-10'!AA22,'X-11'!AA22,'X-12'!AA22,'X-13'!AA22,'X-14'!AA22,'X-15'!AA22,'X-16'!AA22,'X-17'!AA22,'X-18'!AA22,'X-19'!AA22,'X-20'!AA22),1)</f>
        <v>0</v>
      </c>
      <c r="M26" s="53" t="s">
        <v>214</v>
      </c>
      <c r="N26" s="251" t="s">
        <v>229</v>
      </c>
    </row>
    <row r="27" spans="1:14">
      <c r="A27" s="59" t="s">
        <v>188</v>
      </c>
      <c r="B27" s="51" t="s">
        <v>188</v>
      </c>
      <c r="C27" s="51"/>
      <c r="D27" s="51"/>
      <c r="E27" s="224" t="s">
        <v>27</v>
      </c>
      <c r="F27" s="273">
        <f>SUM('X-1'!M30,'X-2'!M29,'X-3'!M29,'X-4'!M29,'X-5'!M29,'X-6'!M29,'X-7'!M29,'X-8'!M29,'X-9'!M29,'X-10'!M29,'X-11'!M29,'X-12'!M29,'X-13'!M29,'X-14'!M29,'X-15'!M29,'X-16'!M29,'X-17'!M29,'X-18'!M29,'X-19'!M29,'X-20'!M29)</f>
        <v>0</v>
      </c>
      <c r="G27" s="56" t="s">
        <v>175</v>
      </c>
      <c r="H27" s="56" t="s">
        <v>230</v>
      </c>
      <c r="I27" s="692" t="s">
        <v>231</v>
      </c>
      <c r="J27" s="687"/>
      <c r="K27" s="693"/>
      <c r="L27" s="388"/>
      <c r="M27" s="114" t="s">
        <v>232</v>
      </c>
      <c r="N27" s="253" t="s">
        <v>233</v>
      </c>
    </row>
    <row r="28" spans="1:14">
      <c r="A28" s="59" t="s">
        <v>188</v>
      </c>
      <c r="B28" s="51" t="s">
        <v>188</v>
      </c>
      <c r="C28" s="51"/>
      <c r="D28" s="51"/>
      <c r="E28" s="224" t="s">
        <v>28</v>
      </c>
      <c r="F28" s="273">
        <f>SUM('X-1'!M31,'X-2'!M30,'X-3'!M30,'X-4'!M30,'X-5'!M30,'X-6'!M30,'X-7'!M30,'X-8'!M30,'X-9'!M30,'X-10'!M30,'X-11'!M30,'X-12'!M30,'X-13'!M30,'X-14'!M30,'X-15'!M30,'X-16'!M30,'X-17'!M30,'X-18'!M30,'X-19'!M30,'X-20'!M30)</f>
        <v>0</v>
      </c>
      <c r="G28" s="56" t="s">
        <v>175</v>
      </c>
      <c r="H28" s="56" t="s">
        <v>234</v>
      </c>
      <c r="I28" s="694" t="s">
        <v>235</v>
      </c>
      <c r="J28" s="690"/>
      <c r="K28" s="709"/>
      <c r="L28" s="388"/>
      <c r="M28" s="115" t="s">
        <v>236</v>
      </c>
      <c r="N28" s="254" t="s">
        <v>237</v>
      </c>
    </row>
    <row r="29" spans="1:14" ht="15.75" thickBot="1">
      <c r="A29" s="59" t="s">
        <v>188</v>
      </c>
      <c r="B29" s="51" t="s">
        <v>188</v>
      </c>
      <c r="C29" s="51"/>
      <c r="D29" s="51"/>
      <c r="E29" s="224" t="s">
        <v>29</v>
      </c>
      <c r="F29" s="273">
        <f>SUM('X-1'!O27,'X-2'!O26,'X-3'!O26,'X-4'!O26,'X-5'!O26,'X-6'!O26,'X-7'!O26,'X-8'!O26,'X-9'!O26,'X-10'!O26,'X-11'!O26,'X-12'!O26,'X-13'!O26,'X-14'!O26,'X-15'!O26,'X-16'!O26,'X-17'!O26,'X-18'!O26,'X-19'!O26,'X-20'!O26)</f>
        <v>0</v>
      </c>
      <c r="G29" s="56" t="s">
        <v>175</v>
      </c>
      <c r="H29" s="56" t="s">
        <v>238</v>
      </c>
      <c r="I29" s="692" t="s">
        <v>239</v>
      </c>
      <c r="J29" s="695"/>
      <c r="K29" s="693"/>
      <c r="L29" s="273">
        <f>SUM('X-1'!U21,'X-2'!U20,'X-3'!U20,'X-4'!U20,'X-5'!U20,'X-6'!U20,'X-7'!U20,'X-8'!U20,'X-9'!U20,'X-10'!U20,'X-11'!U20,'X-12'!U20,'X-13'!U20,'X-14'!U20,'X-15'!U20,'X-16'!U20,'X-17'!U20,'X-18'!U20,'X-19'!U20,'X-20'!U20)</f>
        <v>0</v>
      </c>
      <c r="M29" s="115" t="s">
        <v>175</v>
      </c>
      <c r="N29" s="255" t="s">
        <v>240</v>
      </c>
    </row>
    <row r="30" spans="1:14">
      <c r="A30" s="59" t="s">
        <v>188</v>
      </c>
      <c r="B30" s="51" t="s">
        <v>188</v>
      </c>
      <c r="C30" s="51"/>
      <c r="D30" s="51"/>
      <c r="E30" s="224" t="s">
        <v>30</v>
      </c>
      <c r="F30" s="273">
        <f>SUM('X-1'!O28,'X-2'!O27,'X-3'!O27,'X-4'!O27,'X-5'!O27,'X-6'!O27,'X-7'!O27,'X-8'!O27,'X-9'!O27,'X-10'!O27,'X-11'!O27,'X-12'!O27,'X-13'!O27,'X-14'!O27,'X-15'!O27,'X-16'!O27,'X-17'!O27,'X-18'!O27,'X-19'!O27,'X-20'!O27)</f>
        <v>0</v>
      </c>
      <c r="G30" s="56" t="s">
        <v>175</v>
      </c>
      <c r="H30" s="56" t="s">
        <v>241</v>
      </c>
      <c r="I30" s="223" t="s">
        <v>242</v>
      </c>
      <c r="J30" s="220"/>
      <c r="K30" s="220"/>
      <c r="L30" s="44" t="s">
        <v>168</v>
      </c>
      <c r="M30" s="44" t="s">
        <v>169</v>
      </c>
      <c r="N30" s="250" t="s">
        <v>170</v>
      </c>
    </row>
    <row r="31" spans="1:14">
      <c r="A31" s="59" t="s">
        <v>188</v>
      </c>
      <c r="B31" s="51" t="s">
        <v>188</v>
      </c>
      <c r="C31" s="51"/>
      <c r="D31" s="51"/>
      <c r="E31" s="224" t="s">
        <v>31</v>
      </c>
      <c r="F31" s="273">
        <f>SUM('X-1'!O29,'X-2'!O28,'X-3'!O28,'X-4'!O28,'X-5'!O28,'X-6'!O28,'X-7'!O28,'X-8'!O28,'X-9'!O28,'X-10'!O28,'X-11'!O28,'X-12'!O28,'X-13'!O28,'X-14'!O28,'X-15'!O28,'X-16'!O28,'X-17'!O28,'X-18'!O28,'X-19'!O28,'X-20'!O28)</f>
        <v>0</v>
      </c>
      <c r="G31" s="56" t="s">
        <v>175</v>
      </c>
      <c r="H31" s="56" t="s">
        <v>243</v>
      </c>
      <c r="I31" s="135" t="s">
        <v>244</v>
      </c>
      <c r="J31" s="126"/>
      <c r="K31" s="132"/>
      <c r="L31" s="389">
        <f>SUM('X-1'!Z30,'X-2'!Z29,'X-3'!Z29,'X-4'!Z29,'X-5'!Z29,'X-6'!Z29,'X-7'!Z29,'X-8'!Z29,'X-9'!Z29,'X-10'!Z29,'X-11'!Z29,'X-12'!Z29,'X-13'!Z29,'X-14'!Z29,'X-15'!Z29,'X-16'!Z29,'X-17'!Z29,'X-18'!Z29,'X-19'!Z29,'X-20'!Z29)</f>
        <v>0</v>
      </c>
      <c r="M31" s="134" t="s">
        <v>112</v>
      </c>
      <c r="N31" s="257" t="s">
        <v>245</v>
      </c>
    </row>
    <row r="32" spans="1:14">
      <c r="A32" s="59"/>
      <c r="B32" s="51"/>
      <c r="C32" s="51"/>
      <c r="D32" s="51"/>
      <c r="E32" s="233"/>
      <c r="F32" s="234"/>
      <c r="G32" s="233"/>
      <c r="H32" s="56"/>
      <c r="I32" s="706" t="s">
        <v>246</v>
      </c>
      <c r="J32" s="707"/>
      <c r="K32" s="708"/>
      <c r="L32" s="387"/>
      <c r="M32" s="116" t="s">
        <v>34</v>
      </c>
      <c r="N32" s="251" t="s">
        <v>247</v>
      </c>
    </row>
    <row r="33" spans="1:17">
      <c r="A33" s="54" t="s">
        <v>248</v>
      </c>
      <c r="B33" s="51"/>
      <c r="C33" s="51"/>
      <c r="D33" s="51"/>
      <c r="E33" s="235"/>
      <c r="F33" s="273">
        <f>SUM('X-1'!D27:E27,'X-2'!D26:E26,'X-3'!D26:E26,'X-4'!D26:E26,'X-5'!D26:E26,'X-6'!D26:E26,'X-7'!D26:E26,'X-8'!D26:E26,'X-9'!D26:E26,'X-10'!D26:E26,'X-11'!D26:E26,'X-12'!D26:E26,'X-13'!D26:E26,'X-14'!D26:E26,'X-15'!D26:E26,'X-16'!D26:E26,'X-17'!D26:E26,'X-18'!D26:E26,'X-19'!D26:E26,'X-20'!D26:E26)</f>
        <v>0</v>
      </c>
      <c r="G33" s="56" t="s">
        <v>175</v>
      </c>
      <c r="H33" s="56" t="s">
        <v>249</v>
      </c>
      <c r="I33" s="706" t="s">
        <v>250</v>
      </c>
      <c r="J33" s="707"/>
      <c r="K33" s="708"/>
      <c r="L33" s="387"/>
      <c r="M33" s="116" t="s">
        <v>34</v>
      </c>
      <c r="N33" s="252" t="s">
        <v>251</v>
      </c>
    </row>
    <row r="34" spans="1:17">
      <c r="A34" s="54" t="s">
        <v>252</v>
      </c>
      <c r="B34" s="51"/>
      <c r="C34" s="51"/>
      <c r="D34" s="51"/>
      <c r="E34" s="238"/>
      <c r="F34" s="273">
        <f>SUM('X-1'!C18,'X-1'!G18,'X-2'!C17,'X-2'!G17,'X-3'!C17,'X-3'!G17,'X-4'!C17,'X-4'!G17,'X-5'!C17,'X-5'!G17,'X-6'!C17,'X-6'!G17,'X-7'!C17,'X-7'!G17,'X-8'!C17,'X-8'!G17,'X-9'!C17,'X-9'!G17,'X-10'!C17,'X-10'!G17,'X-11'!C17,'X-11'!G17,'X-12'!C17,'X-12'!G17,'X-13'!C17,'X-13'!G17,'X-14'!C17,'X-14'!G17,'X-15'!C17,'X-15'!G17,'X-16'!C17,'X-16'!G17,'X-17'!C17,'X-17'!G17,'X-18'!C17,'X-18'!G17,'X-19'!C17,'X-19'!G17,'X-20'!C17,'X-20'!G17)</f>
        <v>0</v>
      </c>
      <c r="G34" s="56" t="s">
        <v>175</v>
      </c>
      <c r="H34" s="56" t="s">
        <v>253</v>
      </c>
      <c r="I34" s="694" t="s">
        <v>254</v>
      </c>
      <c r="J34" s="690"/>
      <c r="K34" s="709"/>
      <c r="L34" s="387"/>
      <c r="M34" s="131" t="s">
        <v>34</v>
      </c>
      <c r="N34" s="251" t="s">
        <v>255</v>
      </c>
    </row>
    <row r="35" spans="1:17">
      <c r="A35" s="54" t="s">
        <v>256</v>
      </c>
      <c r="B35" s="51"/>
      <c r="C35" s="51"/>
      <c r="D35" s="51"/>
      <c r="E35" s="238"/>
      <c r="F35" s="273">
        <f>SUM('X-1'!C21,'X-2'!C20,'X-3'!C20,'X-4'!C20,'X-5'!C20,'X-6'!C20,'X-7'!C20,'X-8'!C20,'X-9'!C20,'X-10'!C20,'X-11'!C20,'X-12'!C20,'X-13'!C20,'X-14'!C20,'X-15'!C20,'X-16'!C20,'X-17'!C20,'X-18'!C20,'X-19'!C20,'X-20'!C20)</f>
        <v>0</v>
      </c>
      <c r="G35" s="56" t="s">
        <v>175</v>
      </c>
      <c r="H35" s="56" t="s">
        <v>257</v>
      </c>
      <c r="I35" s="714" t="s">
        <v>258</v>
      </c>
      <c r="J35" s="715"/>
      <c r="K35" s="716"/>
      <c r="L35" s="387"/>
      <c r="M35" s="131" t="s">
        <v>34</v>
      </c>
      <c r="N35" s="251" t="s">
        <v>259</v>
      </c>
    </row>
    <row r="36" spans="1:17">
      <c r="A36" s="54" t="s">
        <v>260</v>
      </c>
      <c r="B36" s="51"/>
      <c r="C36" s="51"/>
      <c r="D36" s="51"/>
      <c r="E36" s="236"/>
      <c r="F36" s="273">
        <f>SUM('X-1'!J61:K61,'X-2'!J60:K60,'X-3'!J60:K60,'X-4'!J60:K60,'X-5'!J60:K60,'X-6'!J60:K60,'X-7'!J60:K60,'X-8'!J60:K60,'X-9'!J60:K60,'X-10'!J60:K60,'X-11'!J60:K60,'X-12'!J60:K60,'X-13'!J60:K60,'X-14'!J60:K60,'X-15'!J60:K60,'X-16'!J60:K60,'X-17'!J60:K60,'X-18'!J60:K60,'X-19'!J60:K60,'X-20'!J60:K60)</f>
        <v>0</v>
      </c>
      <c r="G36" s="56" t="s">
        <v>112</v>
      </c>
      <c r="H36" s="56" t="s">
        <v>261</v>
      </c>
      <c r="I36" s="694"/>
      <c r="J36" s="690"/>
      <c r="K36" s="710"/>
      <c r="L36" s="73"/>
      <c r="M36" s="382"/>
      <c r="N36" s="381"/>
      <c r="P36" s="70"/>
      <c r="Q36" s="2"/>
    </row>
    <row r="37" spans="1:17" ht="15.75" thickBot="1">
      <c r="A37" s="54"/>
      <c r="B37" s="51"/>
      <c r="C37" s="51"/>
      <c r="D37" s="226"/>
      <c r="E37" s="55"/>
      <c r="F37" s="237"/>
      <c r="G37" s="55"/>
      <c r="H37" s="229"/>
      <c r="I37" s="245"/>
      <c r="J37" s="222"/>
      <c r="K37" s="242"/>
      <c r="L37" s="383"/>
      <c r="M37" s="243"/>
      <c r="N37" s="256"/>
      <c r="P37" s="70"/>
      <c r="Q37" s="2"/>
    </row>
    <row r="38" spans="1:17">
      <c r="A38" s="686" t="s">
        <v>262</v>
      </c>
      <c r="B38" s="687"/>
      <c r="C38" s="687"/>
      <c r="D38" s="688"/>
      <c r="E38" s="232" t="s">
        <v>92</v>
      </c>
      <c r="F38" s="387"/>
      <c r="G38" s="227" t="s">
        <v>175</v>
      </c>
      <c r="H38" s="56" t="s">
        <v>263</v>
      </c>
      <c r="I38" s="244" t="s">
        <v>264</v>
      </c>
      <c r="J38" s="221"/>
      <c r="K38" s="220"/>
      <c r="L38" s="44" t="s">
        <v>168</v>
      </c>
      <c r="M38" s="44" t="s">
        <v>169</v>
      </c>
      <c r="N38" s="250" t="s">
        <v>170</v>
      </c>
      <c r="P38" s="2"/>
      <c r="Q38" s="2"/>
    </row>
    <row r="39" spans="1:17">
      <c r="A39" s="59"/>
      <c r="B39" s="51"/>
      <c r="C39" s="51"/>
      <c r="D39" s="226"/>
      <c r="E39" s="225"/>
      <c r="F39" s="55"/>
      <c r="G39" s="228"/>
      <c r="H39" s="229"/>
      <c r="I39" s="696" t="s">
        <v>265</v>
      </c>
      <c r="J39" s="697"/>
      <c r="K39" s="698"/>
      <c r="L39" s="388"/>
      <c r="M39" s="247" t="s">
        <v>232</v>
      </c>
      <c r="N39" s="258" t="s">
        <v>266</v>
      </c>
    </row>
    <row r="40" spans="1:17">
      <c r="A40" s="689" t="s">
        <v>267</v>
      </c>
      <c r="B40" s="690"/>
      <c r="C40" s="690"/>
      <c r="D40" s="691"/>
      <c r="E40" s="224" t="s">
        <v>92</v>
      </c>
      <c r="F40" s="273">
        <f>SUM('X-1'!X35:X45,'X-2'!X34:X44,'X-3'!X34:X44,'X-4'!X34:X44,'X-5'!X34:X44,'X-6'!X34:X44,'X-7'!X34:X44,'X-8'!X34:X44,'X-9'!X34:X44,'X-10'!X34:X44,'X-11'!X34:X44,'X-12'!X34:X44,'X-13'!X34:X44,'X-14'!X34:X44,'X-15'!X34:X44,'X-16'!X34:X44,'X-17'!X34:X44,'X-18'!X34:X44,'X-19'!X34:X44,'X-20'!X34:X44)</f>
        <v>0</v>
      </c>
      <c r="G40" s="56" t="s">
        <v>175</v>
      </c>
      <c r="H40" s="56" t="s">
        <v>268</v>
      </c>
      <c r="I40" s="699" t="s">
        <v>269</v>
      </c>
      <c r="J40" s="700"/>
      <c r="K40" s="701"/>
      <c r="L40" s="386"/>
      <c r="M40" s="371" t="s">
        <v>270</v>
      </c>
      <c r="N40" s="372" t="s">
        <v>271</v>
      </c>
      <c r="O40" s="1"/>
    </row>
    <row r="41" spans="1:17">
      <c r="A41" s="59" t="s">
        <v>188</v>
      </c>
      <c r="B41" s="51" t="s">
        <v>188</v>
      </c>
      <c r="C41" s="51"/>
      <c r="D41" s="51"/>
      <c r="E41" s="224" t="s">
        <v>101</v>
      </c>
      <c r="F41" s="273">
        <f>SUM('X-1'!X46:X50,'X-2'!X45:X49,'X-3'!X45:X49,'X-4'!X45:X49,'X-5'!X45:X49,'X-6'!X45:X49,'X-7'!X45:X49,'X-8'!X45:X49,'X-9'!X45:X49,'X-10'!X45:X49,'X-11'!X45:X49,'X-12'!X45:X49,'X-13'!X45:X49,'X-14'!X45:X49,'X-15'!X45:X49,'X-16'!X45:X49,'X-17'!X45:X49,'X-18'!X45:X49,'X-19'!X45:X49,'X-20'!X45:X49)</f>
        <v>0</v>
      </c>
      <c r="G41" s="56" t="s">
        <v>175</v>
      </c>
      <c r="H41" s="56" t="s">
        <v>272</v>
      </c>
      <c r="I41" s="692" t="s">
        <v>273</v>
      </c>
      <c r="J41" s="687"/>
      <c r="K41" s="693"/>
      <c r="L41" s="388"/>
      <c r="M41" s="371" t="s">
        <v>236</v>
      </c>
      <c r="N41" s="372" t="s">
        <v>274</v>
      </c>
    </row>
    <row r="42" spans="1:17">
      <c r="A42" s="59" t="s">
        <v>188</v>
      </c>
      <c r="B42" s="51" t="s">
        <v>188</v>
      </c>
      <c r="C42" s="51"/>
      <c r="D42" s="51"/>
      <c r="E42" s="224" t="s">
        <v>103</v>
      </c>
      <c r="F42" s="273">
        <f>SUM('X-1'!X51:X55,'X-2'!X50:X54,'X-3'!X50:X54,'X-4'!X50:X54,'X-5'!X50:X54,'X-6'!X50:X54,'X-7'!X50:X54,'X-8'!X50:X54,'X-9'!X50:X54,'X-10'!X50:X54,'X-11'!X50:X54,'X-12'!X50:X54,'X-13'!X50:X54,'X-14'!X50:X54,'X-15'!X50:X54,'X-16'!X50:X54,'X-17'!X50:X54,'X-18'!X50:X54,'X-19'!X50:X54,'X-20'!X50:X54)</f>
        <v>0</v>
      </c>
      <c r="G42" s="56" t="s">
        <v>175</v>
      </c>
      <c r="H42" s="55" t="s">
        <v>275</v>
      </c>
      <c r="I42" s="699" t="s">
        <v>276</v>
      </c>
      <c r="J42" s="700"/>
      <c r="K42" s="701"/>
      <c r="L42" s="388"/>
      <c r="M42" s="384" t="s">
        <v>236</v>
      </c>
      <c r="N42" s="372" t="s">
        <v>277</v>
      </c>
      <c r="O42" s="1"/>
    </row>
    <row r="43" spans="1:17">
      <c r="A43" s="59" t="s">
        <v>188</v>
      </c>
      <c r="B43" s="51" t="s">
        <v>188</v>
      </c>
      <c r="C43" s="51"/>
      <c r="D43" s="51"/>
      <c r="E43" s="224" t="s">
        <v>106</v>
      </c>
      <c r="F43" s="273">
        <f>SUM('X-1'!X56:X60,'X-2'!X55:X59,'X-3'!X55:X59,'X-4'!X55:X59,'X-5'!X55:X59,'X-6'!X55:X59,'X-7'!X55:X59,'X-8'!X55:X59,'X-9'!X55:X59,'X-10'!X55:X59,'X-11'!X55:X59,'X-12'!X55:X59,'X-13'!X55:X59,'X-14'!X55:X59,'X-15'!X55:X59,'X-16'!X55:X59,'X-17'!X55:X59,'X-18'!X55:X59,'X-19'!X55:X59,'X-20'!X55:X59)</f>
        <v>0</v>
      </c>
      <c r="G43" s="56" t="s">
        <v>175</v>
      </c>
      <c r="H43" s="55" t="s">
        <v>278</v>
      </c>
      <c r="I43" s="50"/>
      <c r="J43" s="51"/>
      <c r="K43" s="226"/>
      <c r="L43" s="248"/>
      <c r="M43" s="249"/>
      <c r="N43" s="261"/>
      <c r="O43" s="1"/>
    </row>
    <row r="44" spans="1:17">
      <c r="A44" s="59"/>
      <c r="B44" s="51"/>
      <c r="C44" s="51"/>
      <c r="D44" s="51"/>
      <c r="E44" s="233"/>
      <c r="F44" s="239"/>
      <c r="G44" s="55"/>
      <c r="H44" s="229"/>
      <c r="I44" s="50"/>
      <c r="J44" s="51"/>
      <c r="K44" s="226"/>
      <c r="L44" s="248"/>
      <c r="M44" s="249"/>
      <c r="N44" s="260"/>
    </row>
    <row r="45" spans="1:17">
      <c r="A45" s="689" t="s">
        <v>279</v>
      </c>
      <c r="B45" s="690"/>
      <c r="C45" s="690"/>
      <c r="D45" s="691"/>
      <c r="E45" s="224" t="s">
        <v>92</v>
      </c>
      <c r="F45" s="273">
        <f>SUM('X-1'!W72,'X-2'!W71,'X-3'!W71,'X-4'!W71,'X-5'!W71,'X-6'!W71,'X-7'!W71,'X-8'!W71,'X-9'!W71,'X-10'!W71,'X-11'!W71,'X-12'!W71,'X-13'!W71,'X-14'!W71,'X-15'!W71,'X-16'!W71,'X-17'!W71,'X-18'!W71,'X-19'!W71,'X-20'!W71)</f>
        <v>0</v>
      </c>
      <c r="G45" s="56" t="s">
        <v>175</v>
      </c>
      <c r="H45" s="127" t="s">
        <v>280</v>
      </c>
      <c r="I45" s="50"/>
      <c r="J45" s="51"/>
      <c r="K45" s="226"/>
      <c r="L45" s="125"/>
      <c r="M45" s="246"/>
      <c r="N45" s="259"/>
    </row>
    <row r="46" spans="1:17">
      <c r="A46" s="59"/>
      <c r="B46" s="51"/>
      <c r="C46" s="51"/>
      <c r="D46" s="51"/>
      <c r="E46" s="233"/>
      <c r="F46" s="239"/>
      <c r="G46" s="55"/>
      <c r="H46" s="229"/>
      <c r="I46" s="50"/>
      <c r="J46" s="51"/>
      <c r="K46" s="226"/>
      <c r="L46" s="248"/>
      <c r="M46" s="249"/>
      <c r="N46" s="260"/>
    </row>
    <row r="47" spans="1:17">
      <c r="A47" s="689" t="s">
        <v>281</v>
      </c>
      <c r="B47" s="690"/>
      <c r="C47" s="690"/>
      <c r="D47" s="691"/>
      <c r="E47" s="224" t="s">
        <v>92</v>
      </c>
      <c r="F47" s="273">
        <f>SUM('X-1'!AA35:AA45,'X-2'!AA34:AA44,'X-3'!AA34:AA44,'X-4'!AA34:AA44,'X-5'!AA34:AA44,'X-6'!AA34:AA44,'X-7'!AA34:AA44,'X-8'!AA34:AA44,'X-9'!AA34:AA44,'X-10'!AA34:AA44,'X-11'!AA34:AA44,'X-12'!AA34:AA44,'X-13'!AA34:AA44,'X-14'!AA34:AA44,'X-15'!AA34:AA44,'X-16'!AA34:AA44,'X-17'!AA34:AA44,'X-18'!AA34:AA44,'X-19'!AA34:AA44,'X-20'!AA34:AA44)</f>
        <v>0</v>
      </c>
      <c r="G47" s="56" t="s">
        <v>46</v>
      </c>
      <c r="H47" s="55" t="s">
        <v>282</v>
      </c>
      <c r="I47" s="50"/>
      <c r="J47" s="51"/>
      <c r="K47" s="226"/>
      <c r="L47" s="248"/>
      <c r="M47" s="249"/>
      <c r="N47" s="260"/>
    </row>
    <row r="48" spans="1:17" ht="15.75" thickBot="1">
      <c r="A48" s="59" t="s">
        <v>188</v>
      </c>
      <c r="B48" s="51" t="s">
        <v>188</v>
      </c>
      <c r="C48" s="51"/>
      <c r="D48" s="51"/>
      <c r="E48" s="224" t="s">
        <v>101</v>
      </c>
      <c r="F48" s="273">
        <f>SUM('X-1'!AA46:AA50,'X-2'!AA45:AA49,'X-3'!AA45:AA49,'X-4'!AA45:AA49,'X-5'!AA45:AA49,'X-6'!AA45:AA49,'X-7'!AA45:AA49,'X-8'!AA45:AA49,'X-9'!AA45:AA49,'X-10'!AA45:AA49,'X-11'!AA45:AA49,'X-12'!AA45:AA49,'X-13'!AA45:AA49,'X-14'!AA45:AA49,'X-15'!AA45:AA49,'X-16'!AA45:AA49,'X-17'!AA45:AA49,'X-18'!AA45:AA49,'X-19'!AA45:AA49,'X-20'!AA45:AA49)</f>
        <v>0</v>
      </c>
      <c r="G48" s="56" t="s">
        <v>46</v>
      </c>
      <c r="H48" s="55" t="s">
        <v>283</v>
      </c>
      <c r="I48" s="50"/>
      <c r="J48" s="51"/>
      <c r="K48" s="226"/>
      <c r="L48" s="248"/>
      <c r="M48" s="249"/>
      <c r="N48" s="261"/>
    </row>
    <row r="49" spans="1:14" ht="15.75" thickTop="1">
      <c r="A49" s="59" t="s">
        <v>188</v>
      </c>
      <c r="B49" s="51" t="s">
        <v>188</v>
      </c>
      <c r="C49" s="51"/>
      <c r="D49" s="51"/>
      <c r="E49" s="224" t="s">
        <v>103</v>
      </c>
      <c r="F49" s="273">
        <f>SUM('X-1'!AA51:AA55,'X-2'!AA50:AA54,'X-3'!AA50:AA54,'X-4'!AA50:AA54,'X-5'!AA50:AA54,'X-6'!AA50:AA54,'X-7'!AA50:AA54,'X-8'!AA50:AA54,'X-9'!AA50:AA54,'X-10'!AA50:AA54,'X-11'!AA50:AA54,'X-12'!AA50:AA54,'X-13'!AA50:AA54,'X-14'!AA50:AA54,'X-15'!AA50:AA54,'X-16'!AA50:AA54,'X-17'!AA50:AA54,'X-18'!AA50:AA54,'X-19'!AA50:AA54,'X-20'!AA50:AA54)</f>
        <v>0</v>
      </c>
      <c r="G49" s="56" t="s">
        <v>46</v>
      </c>
      <c r="H49" s="55" t="s">
        <v>284</v>
      </c>
      <c r="I49" s="711"/>
      <c r="J49" s="712"/>
      <c r="K49" s="712"/>
      <c r="L49" s="712"/>
      <c r="M49" s="712"/>
      <c r="N49" s="713"/>
    </row>
    <row r="50" spans="1:14">
      <c r="A50" s="59" t="s">
        <v>188</v>
      </c>
      <c r="B50" s="51" t="s">
        <v>188</v>
      </c>
      <c r="C50" s="51"/>
      <c r="D50" s="51"/>
      <c r="E50" s="224" t="s">
        <v>106</v>
      </c>
      <c r="F50" s="273">
        <f>SUM('X-1'!AA56:AA60,'X-2'!AA55:AA59,'X-3'!AA55:AA59,'X-4'!AA55:AA59,'X-5'!AA55:AA59,'X-6'!AA55:AA59,'X-7'!AA55:AA59,'X-8'!AA55:AA59,'X-9'!AA55:AA59,'X-10'!AA55:AA59,'X-11'!AA55:AA59,'X-12'!AA55:AA59,'X-13'!AA55:AA59,'X-14'!AA55:AA59,'X-15'!AA55:AA59,'X-16'!AA55:AA59,'X-17'!AA55:AA59,'X-18'!AA55:AA59,'X-19'!AA55:AA59,'X-20'!AA55:AA59)</f>
        <v>0</v>
      </c>
      <c r="G50" s="56" t="s">
        <v>46</v>
      </c>
      <c r="H50" s="127" t="s">
        <v>285</v>
      </c>
      <c r="I50" s="60" t="s">
        <v>286</v>
      </c>
      <c r="J50" s="58"/>
      <c r="K50" s="58"/>
      <c r="L50" s="58"/>
      <c r="M50" s="417"/>
      <c r="N50" s="121" t="s">
        <v>175</v>
      </c>
    </row>
    <row r="51" spans="1:14">
      <c r="A51" s="54"/>
      <c r="B51" s="51"/>
      <c r="C51" s="51"/>
      <c r="D51" s="226"/>
      <c r="E51" s="55"/>
      <c r="F51" s="234"/>
      <c r="G51" s="228"/>
      <c r="H51" s="229"/>
      <c r="I51" s="60" t="s">
        <v>287</v>
      </c>
      <c r="J51" s="58"/>
      <c r="K51" s="58"/>
      <c r="L51" s="58"/>
      <c r="M51" s="58"/>
      <c r="N51" s="121"/>
    </row>
    <row r="52" spans="1:14">
      <c r="A52" s="54" t="s">
        <v>288</v>
      </c>
      <c r="B52" s="51"/>
      <c r="C52" s="51"/>
      <c r="D52" s="51"/>
      <c r="E52" s="224" t="s">
        <v>92</v>
      </c>
      <c r="F52" s="273">
        <f>SUM('X-1'!AA72,'X-2'!AA71,'X-3'!AA71,'X-4'!AA71,'X-5'!AA71,'X-6'!AA71,'X-7'!AA71,'X-8'!AA71,'X-9'!AA71,'X-10'!AA71,'X-11'!AA71,'X-12'!AA71,'X-13'!AA71,'X-14'!AA71,'X-15'!AA71,'X-16'!AA71,'X-17'!AA71,'X-18'!AA71,'X-19'!AA71,'X-20'!AA71)</f>
        <v>0</v>
      </c>
      <c r="G52" s="56" t="s">
        <v>46</v>
      </c>
      <c r="H52" s="55" t="s">
        <v>289</v>
      </c>
      <c r="I52" s="60" t="s">
        <v>290</v>
      </c>
      <c r="J52" s="58"/>
      <c r="K52" s="58"/>
      <c r="L52" s="58"/>
      <c r="M52" s="417"/>
      <c r="N52" s="121" t="s">
        <v>175</v>
      </c>
    </row>
    <row r="53" spans="1:14">
      <c r="A53" s="217"/>
      <c r="B53" s="126"/>
      <c r="C53" s="126"/>
      <c r="D53" s="226"/>
      <c r="E53" s="218"/>
      <c r="F53" s="234"/>
      <c r="G53" s="228"/>
      <c r="H53" s="229"/>
      <c r="I53" s="60" t="s">
        <v>291</v>
      </c>
      <c r="J53" s="58"/>
      <c r="K53" s="58"/>
      <c r="L53" s="705"/>
      <c r="M53" s="705"/>
      <c r="N53" s="121" t="s">
        <v>46</v>
      </c>
    </row>
    <row r="54" spans="1:14" ht="15.75" thickBot="1">
      <c r="A54" s="694" t="s">
        <v>292</v>
      </c>
      <c r="B54" s="690"/>
      <c r="C54" s="690"/>
      <c r="D54" s="691"/>
      <c r="E54" s="240"/>
      <c r="F54" s="273">
        <f>SUM('X-1'!C22,'X-2'!C21,'X-3'!C21,'X-4'!C21,'X-5'!C21,'X-6'!C21,'X-7'!C21,'X-8'!C21,'X-9'!C21,'X-10'!C21,'X-11'!C21,'X-12'!C21,'X-13'!C21,'X-14'!C21,'X-15'!C21,'X-16'!C21,'X-17'!C21,'X-18'!C21,'X-19'!C21,'X-20'!C21)</f>
        <v>0</v>
      </c>
      <c r="G54" s="241" t="s">
        <v>175</v>
      </c>
      <c r="H54" s="52" t="s">
        <v>293</v>
      </c>
      <c r="I54" s="122"/>
      <c r="J54" s="123"/>
      <c r="K54" s="123"/>
      <c r="L54" s="123"/>
      <c r="M54" s="123"/>
      <c r="N54" s="124"/>
    </row>
    <row r="55" spans="1:14" ht="18.75" thickTop="1">
      <c r="A55" s="661" t="s">
        <v>294</v>
      </c>
      <c r="B55" s="661"/>
      <c r="C55" s="661"/>
      <c r="D55" s="661"/>
      <c r="E55" s="661"/>
      <c r="F55" s="661"/>
      <c r="G55" s="661"/>
      <c r="H55" s="661"/>
      <c r="I55" s="661"/>
      <c r="J55" s="661"/>
      <c r="K55" s="661"/>
      <c r="L55" s="661"/>
      <c r="M55" s="661"/>
      <c r="N55" s="661"/>
    </row>
    <row r="56" spans="1:14">
      <c r="A56" s="73"/>
      <c r="B56" s="73"/>
      <c r="C56" s="73"/>
      <c r="D56" s="73"/>
      <c r="E56" s="73"/>
      <c r="F56" s="73"/>
      <c r="G56" s="73"/>
    </row>
  </sheetData>
  <mergeCells count="40">
    <mergeCell ref="D2:E2"/>
    <mergeCell ref="P2:Z2"/>
    <mergeCell ref="L53:M53"/>
    <mergeCell ref="I32:K32"/>
    <mergeCell ref="I33:K33"/>
    <mergeCell ref="I34:K34"/>
    <mergeCell ref="I36:K36"/>
    <mergeCell ref="I12:J12"/>
    <mergeCell ref="I13:J13"/>
    <mergeCell ref="I49:N49"/>
    <mergeCell ref="I28:K28"/>
    <mergeCell ref="I27:K27"/>
    <mergeCell ref="I23:K23"/>
    <mergeCell ref="I22:K22"/>
    <mergeCell ref="I40:K40"/>
    <mergeCell ref="I35:K35"/>
    <mergeCell ref="I41:K41"/>
    <mergeCell ref="A40:D40"/>
    <mergeCell ref="A47:D47"/>
    <mergeCell ref="A54:D54"/>
    <mergeCell ref="I29:K29"/>
    <mergeCell ref="I39:K39"/>
    <mergeCell ref="I42:K42"/>
    <mergeCell ref="A45:D45"/>
    <mergeCell ref="I10:K10"/>
    <mergeCell ref="A55:N55"/>
    <mergeCell ref="A1:B2"/>
    <mergeCell ref="A3:C4"/>
    <mergeCell ref="D3:E4"/>
    <mergeCell ref="A5:B6"/>
    <mergeCell ref="C5:E6"/>
    <mergeCell ref="A7:B8"/>
    <mergeCell ref="C7:E8"/>
    <mergeCell ref="F4:N4"/>
    <mergeCell ref="F5:N5"/>
    <mergeCell ref="F6:N6"/>
    <mergeCell ref="F7:N7"/>
    <mergeCell ref="F8:N8"/>
    <mergeCell ref="A38:D38"/>
    <mergeCell ref="A24:D24"/>
  </mergeCells>
  <dataValidations count="12">
    <dataValidation allowBlank="1" showInputMessage="1" showErrorMessage="1" prompt="Calculated quantity includes milled area in item W9105, if applicable." sqref="I23:K23" xr:uid="{00000000-0002-0000-1400-000000000000}"/>
    <dataValidation allowBlank="1" showInputMessage="1" showErrorMessage="1" prompt="Item applies to transfer of service from existing water main to proposed water main, without running a new service to the curb stop. _x000a_NOTE: Item is not typically used, unless directed by PWD." sqref="A38:D38" xr:uid="{00000000-0002-0000-1400-000001000000}"/>
    <dataValidation allowBlank="1" showInputMessage="1" showErrorMessage="1" prompt="Item applies to the replacement of existing stone curb with new stone curb. Sum length of stone curbs to be replaced, if applicable._x000a__x000a_" sqref="I12:J12" xr:uid="{00000000-0002-0000-1400-000003000000}"/>
    <dataValidation allowBlank="1" showInputMessage="1" showErrorMessage="1" prompt="Item applies to the reset of existing stone curb, as removed. Sum length of stone curbs to be reset, if applicable." sqref="I13:J13" xr:uid="{00000000-0002-0000-1400-000004000000}"/>
    <dataValidation allowBlank="1" showInputMessage="1" showErrorMessage="1" prompt="Enter the total estimated cost provided in the final corrosion control report, if corrosion measures are required." sqref="I41:K41" xr:uid="{00000000-0002-0000-1400-000005000000}"/>
    <dataValidation allowBlank="1" showInputMessage="1" showErrorMessage="1" prompt="Estimate the cost for maintaining and protecting traffic during construction. _x000a_NOTE: For water relays that are combined with sewer and/or green work, the estimated cost for the project should be divided as deemed appropriate between water, sewer, &amp; green." sqref="I28:K28" xr:uid="{00000000-0002-0000-1400-000006000000}"/>
    <dataValidation allowBlank="1" showInputMessage="1" showErrorMessage="1" prompt="Estimate the allowance for PennDOT inspection fees for paving in State Routes. Unless PennDOT states otherwise, the following equation can be used to estimate the allowance: (linear feet of water mains in State Routes / 21 LF per day) * $240/day._x000a_" sqref="I27:K27" xr:uid="{00000000-0002-0000-1400-000007000000}"/>
    <dataValidation allowBlank="1" showInputMessage="1" showErrorMessage="1" prompt="Sum the porous paving areas attributed to water per the specified binder/wearing depths proposed in the design plans. Typical cross sections of porous paving are:_x000a_*5 inches binder with 3 inches wearing._x000a_*6 inches binder with 2 inches wearing._x000a_" sqref="I32:K32" xr:uid="{00000000-0002-0000-1400-000008000000}"/>
    <dataValidation allowBlank="1" showInputMessage="1" showErrorMessage="1" prompt="For Water Projects or Water/Green Projects: _x000a_Estimate the allowance as $5,000 + ($2,000 per block of water relay)._x000a__x000a_For Water/Sewer Projects or Water/Sewer/Green Projects:_x000a_Estimate the allowance as $2,500 + ($2,000 per block of water relay)." sqref="I39:K39" xr:uid="{00000000-0002-0000-1400-000009000000}"/>
    <dataValidation allowBlank="1" showInputMessage="1" showErrorMessage="1" prompt="For Water or Water/Green Projects, enter 120._x000a_For Water/Sewer or Water/Sewer/Green Projects, enter 80._x000a_" sqref="I40:K40" xr:uid="{5C7E9A19-EEA5-4F01-8DFA-57A3DB10B287}"/>
    <dataValidation allowBlank="1" showInputMessage="1" showErrorMessage="1" prompt="Item is under review, check with PWD Project Engineer for direction." sqref="I42:K42" xr:uid="{2299AB52-0746-48AC-90DE-25DD9EA5A6BF}"/>
    <dataValidation allowBlank="1" showInputMessage="1" showErrorMessage="1" prompt="Fixed quantity." sqref="I10:K10" xr:uid="{9D2D1EAF-301E-4304-8645-47C736B99FDC}"/>
  </dataValidations>
  <pageMargins left="0.7" right="0.7" top="0.75" bottom="0.75" header="0.3" footer="0.3"/>
  <pageSetup scale="6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G77"/>
  <sheetViews>
    <sheetView zoomScale="85" zoomScaleNormal="85" workbookViewId="0">
      <pane ySplit="1" topLeftCell="A4" activePane="bottomLeft" state="frozen"/>
      <selection pane="bottomLeft" activeCell="A4" sqref="A4:B4"/>
    </sheetView>
  </sheetViews>
  <sheetFormatPr defaultRowHeight="15"/>
  <cols>
    <col min="1" max="1" width="9.140625" customWidth="1"/>
    <col min="2" max="2" width="11.8554687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166" t="s">
        <v>18</v>
      </c>
      <c r="O5" s="291"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373"/>
      <c r="D19" s="376">
        <v>1</v>
      </c>
      <c r="E19" s="520">
        <f>C19*D19</f>
        <v>0</v>
      </c>
      <c r="F19" s="521"/>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374"/>
      <c r="D20" s="375">
        <v>3</v>
      </c>
      <c r="E20" s="641">
        <f t="shared" ref="E20:E21" si="9">C20*D20</f>
        <v>0</v>
      </c>
      <c r="F20" s="642"/>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427">
        <v>18</v>
      </c>
      <c r="P65" s="650"/>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136</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3707" priority="246" stopIfTrue="1" operator="equal">
      <formula>0</formula>
    </cfRule>
  </conditionalFormatting>
  <conditionalFormatting sqref="M64 N66:V66 N67:O68 Q67:V68 S69:V71">
    <cfRule type="cellIs" dxfId="3706" priority="245" stopIfTrue="1" operator="equal">
      <formula>0</formula>
    </cfRule>
  </conditionalFormatting>
  <conditionalFormatting sqref="Q65:V65">
    <cfRule type="cellIs" dxfId="3705" priority="244" stopIfTrue="1" operator="equal">
      <formula>0</formula>
    </cfRule>
  </conditionalFormatting>
  <conditionalFormatting sqref="W2:X3">
    <cfRule type="cellIs" dxfId="3704" priority="243" stopIfTrue="1" operator="equal">
      <formula>0</formula>
    </cfRule>
  </conditionalFormatting>
  <conditionalFormatting sqref="Z2">
    <cfRule type="cellIs" dxfId="3703" priority="242" stopIfTrue="1" operator="equal">
      <formula>0</formula>
    </cfRule>
  </conditionalFormatting>
  <conditionalFormatting sqref="B14">
    <cfRule type="cellIs" dxfId="3702" priority="232" stopIfTrue="1" operator="equal">
      <formula>0</formula>
    </cfRule>
  </conditionalFormatting>
  <conditionalFormatting sqref="Y2:Y3">
    <cfRule type="cellIs" dxfId="3701" priority="241" stopIfTrue="1" operator="equal">
      <formula>0</formula>
    </cfRule>
  </conditionalFormatting>
  <conditionalFormatting sqref="A13:C13 E13:G13 P13:S13 J13:N13 U13">
    <cfRule type="cellIs" dxfId="3700" priority="216" stopIfTrue="1" operator="equal">
      <formula>0</formula>
    </cfRule>
  </conditionalFormatting>
  <conditionalFormatting sqref="U10">
    <cfRule type="cellIs" dxfId="3699" priority="219" stopIfTrue="1" operator="equal">
      <formula>0</formula>
    </cfRule>
  </conditionalFormatting>
  <conditionalFormatting sqref="Q14">
    <cfRule type="cellIs" dxfId="3698" priority="223" stopIfTrue="1" operator="equal">
      <formula>0</formula>
    </cfRule>
  </conditionalFormatting>
  <conditionalFormatting sqref="Y1">
    <cfRule type="cellIs" dxfId="3697" priority="237" stopIfTrue="1" operator="equal">
      <formula>0</formula>
    </cfRule>
  </conditionalFormatting>
  <conditionalFormatting sqref="T15:U15">
    <cfRule type="cellIs" dxfId="3696" priority="240" stopIfTrue="1" operator="equal">
      <formula>0</formula>
    </cfRule>
  </conditionalFormatting>
  <conditionalFormatting sqref="U9">
    <cfRule type="cellIs" dxfId="3695" priority="220" stopIfTrue="1" operator="equal">
      <formula>0</formula>
    </cfRule>
  </conditionalFormatting>
  <conditionalFormatting sqref="P1 A1:K1">
    <cfRule type="cellIs" dxfId="3694" priority="239" stopIfTrue="1" operator="equal">
      <formula>0</formula>
    </cfRule>
  </conditionalFormatting>
  <conditionalFormatting sqref="W1:X1">
    <cfRule type="cellIs" dxfId="3693" priority="238" stopIfTrue="1" operator="equal">
      <formula>0</formula>
    </cfRule>
  </conditionalFormatting>
  <conditionalFormatting sqref="J2">
    <cfRule type="cellIs" dxfId="3692" priority="236" stopIfTrue="1" operator="equal">
      <formula>0</formula>
    </cfRule>
  </conditionalFormatting>
  <conditionalFormatting sqref="J14">
    <cfRule type="cellIs" dxfId="3691" priority="205" stopIfTrue="1" operator="equal">
      <formula>0</formula>
    </cfRule>
  </conditionalFormatting>
  <conditionalFormatting sqref="A12">
    <cfRule type="cellIs" dxfId="3690" priority="235" stopIfTrue="1" operator="equal">
      <formula>0</formula>
    </cfRule>
  </conditionalFormatting>
  <conditionalFormatting sqref="B12">
    <cfRule type="cellIs" dxfId="3689" priority="234" stopIfTrue="1" operator="equal">
      <formula>0</formula>
    </cfRule>
  </conditionalFormatting>
  <conditionalFormatting sqref="A14">
    <cfRule type="cellIs" dxfId="3688" priority="233" stopIfTrue="1" operator="equal">
      <formula>0</formula>
    </cfRule>
  </conditionalFormatting>
  <conditionalFormatting sqref="G12">
    <cfRule type="cellIs" dxfId="3687" priority="231" stopIfTrue="1" operator="equal">
      <formula>0</formula>
    </cfRule>
  </conditionalFormatting>
  <conditionalFormatting sqref="G14">
    <cfRule type="cellIs" dxfId="3686" priority="230" stopIfTrue="1" operator="equal">
      <formula>0</formula>
    </cfRule>
  </conditionalFormatting>
  <conditionalFormatting sqref="H14">
    <cfRule type="cellIs" dxfId="3685" priority="229" stopIfTrue="1" operator="equal">
      <formula>0</formula>
    </cfRule>
  </conditionalFormatting>
  <conditionalFormatting sqref="P12:S12 P14:T15 N15">
    <cfRule type="cellIs" dxfId="3684" priority="228" stopIfTrue="1" operator="equal">
      <formula>0</formula>
    </cfRule>
  </conditionalFormatting>
  <conditionalFormatting sqref="N12">
    <cfRule type="cellIs" dxfId="3683" priority="227" stopIfTrue="1" operator="equal">
      <formula>0</formula>
    </cfRule>
  </conditionalFormatting>
  <conditionalFormatting sqref="N14">
    <cfRule type="cellIs" dxfId="3682" priority="226" stopIfTrue="1" operator="equal">
      <formula>0</formula>
    </cfRule>
  </conditionalFormatting>
  <conditionalFormatting sqref="P15:S15">
    <cfRule type="cellIs" dxfId="3681" priority="225" stopIfTrue="1" operator="equal">
      <formula>0</formula>
    </cfRule>
  </conditionalFormatting>
  <conditionalFormatting sqref="Q12">
    <cfRule type="cellIs" dxfId="3680" priority="224" stopIfTrue="1" operator="equal">
      <formula>0</formula>
    </cfRule>
  </conditionalFormatting>
  <conditionalFormatting sqref="R12">
    <cfRule type="cellIs" dxfId="3679" priority="222" stopIfTrue="1" operator="equal">
      <formula>0</formula>
    </cfRule>
  </conditionalFormatting>
  <conditionalFormatting sqref="R14">
    <cfRule type="cellIs" dxfId="3678" priority="221" stopIfTrue="1" operator="equal">
      <formula>0</formula>
    </cfRule>
  </conditionalFormatting>
  <conditionalFormatting sqref="N65:P65">
    <cfRule type="cellIs" dxfId="3677" priority="218" stopIfTrue="1" operator="equal">
      <formula>0</formula>
    </cfRule>
  </conditionalFormatting>
  <conditionalFormatting sqref="J12">
    <cfRule type="cellIs" dxfId="3676" priority="206" stopIfTrue="1" operator="equal">
      <formula>0</formula>
    </cfRule>
  </conditionalFormatting>
  <conditionalFormatting sqref="S15:U15">
    <cfRule type="cellIs" dxfId="3675" priority="198" stopIfTrue="1" operator="equal">
      <formula>0</formula>
    </cfRule>
  </conditionalFormatting>
  <conditionalFormatting sqref="B13">
    <cfRule type="cellIs" dxfId="3674" priority="214" stopIfTrue="1" operator="equal">
      <formula>0</formula>
    </cfRule>
  </conditionalFormatting>
  <conditionalFormatting sqref="U11">
    <cfRule type="cellIs" dxfId="3673" priority="217" stopIfTrue="1" operator="equal">
      <formula>0</formula>
    </cfRule>
  </conditionalFormatting>
  <conditionalFormatting sqref="G13">
    <cfRule type="cellIs" dxfId="3672" priority="213" stopIfTrue="1" operator="equal">
      <formula>0</formula>
    </cfRule>
  </conditionalFormatting>
  <conditionalFormatting sqref="K12">
    <cfRule type="cellIs" dxfId="3671" priority="204" stopIfTrue="1" operator="equal">
      <formula>0</formula>
    </cfRule>
  </conditionalFormatting>
  <conditionalFormatting sqref="A13">
    <cfRule type="cellIs" dxfId="3670" priority="215" stopIfTrue="1" operator="equal">
      <formula>0</formula>
    </cfRule>
  </conditionalFormatting>
  <conditionalFormatting sqref="P13">
    <cfRule type="cellIs" dxfId="3669" priority="212" stopIfTrue="1" operator="equal">
      <formula>0</formula>
    </cfRule>
  </conditionalFormatting>
  <conditionalFormatting sqref="N13">
    <cfRule type="cellIs" dxfId="3668" priority="211" stopIfTrue="1" operator="equal">
      <formula>0</formula>
    </cfRule>
  </conditionalFormatting>
  <conditionalFormatting sqref="Q13">
    <cfRule type="cellIs" dxfId="3667" priority="210" stopIfTrue="1" operator="equal">
      <formula>0</formula>
    </cfRule>
  </conditionalFormatting>
  <conditionalFormatting sqref="R13">
    <cfRule type="cellIs" dxfId="3666" priority="209" stopIfTrue="1" operator="equal">
      <formula>0</formula>
    </cfRule>
  </conditionalFormatting>
  <conditionalFormatting sqref="D14 D5:D12">
    <cfRule type="cellIs" dxfId="3665" priority="208" stopIfTrue="1" operator="equal">
      <formula>0</formula>
    </cfRule>
  </conditionalFormatting>
  <conditionalFormatting sqref="D13">
    <cfRule type="cellIs" dxfId="3664" priority="207" stopIfTrue="1" operator="equal">
      <formula>0</formula>
    </cfRule>
  </conditionalFormatting>
  <conditionalFormatting sqref="Q12">
    <cfRule type="cellIs" dxfId="3663" priority="202" stopIfTrue="1" operator="equal">
      <formula>0</formula>
    </cfRule>
  </conditionalFormatting>
  <conditionalFormatting sqref="U12">
    <cfRule type="cellIs" dxfId="3662" priority="195" stopIfTrue="1" operator="equal">
      <formula>0</formula>
    </cfRule>
  </conditionalFormatting>
  <conditionalFormatting sqref="T14">
    <cfRule type="cellIs" dxfId="3661" priority="196" stopIfTrue="1" operator="equal">
      <formula>0</formula>
    </cfRule>
  </conditionalFormatting>
  <conditionalFormatting sqref="Q14">
    <cfRule type="cellIs" dxfId="3660" priority="201" stopIfTrue="1" operator="equal">
      <formula>0</formula>
    </cfRule>
  </conditionalFormatting>
  <conditionalFormatting sqref="R12">
    <cfRule type="cellIs" dxfId="3659" priority="200" stopIfTrue="1" operator="equal">
      <formula>0</formula>
    </cfRule>
  </conditionalFormatting>
  <conditionalFormatting sqref="R14">
    <cfRule type="cellIs" dxfId="3658" priority="199" stopIfTrue="1" operator="equal">
      <formula>0</formula>
    </cfRule>
  </conditionalFormatting>
  <conditionalFormatting sqref="P12">
    <cfRule type="cellIs" dxfId="3657" priority="182" stopIfTrue="1" operator="equal">
      <formula>0</formula>
    </cfRule>
  </conditionalFormatting>
  <conditionalFormatting sqref="O5:O12 O14:O15">
    <cfRule type="cellIs" dxfId="3656" priority="186" stopIfTrue="1" operator="equal">
      <formula>0</formula>
    </cfRule>
  </conditionalFormatting>
  <conditionalFormatting sqref="K14">
    <cfRule type="cellIs" dxfId="3655" priority="203" stopIfTrue="1" operator="equal">
      <formula>0</formula>
    </cfRule>
  </conditionalFormatting>
  <conditionalFormatting sqref="U13">
    <cfRule type="cellIs" dxfId="3654" priority="187" stopIfTrue="1" operator="equal">
      <formula>0</formula>
    </cfRule>
  </conditionalFormatting>
  <conditionalFormatting sqref="R13">
    <cfRule type="cellIs" dxfId="3653" priority="189" stopIfTrue="1" operator="equal">
      <formula>0</formula>
    </cfRule>
  </conditionalFormatting>
  <conditionalFormatting sqref="U14">
    <cfRule type="cellIs" dxfId="3652" priority="194" stopIfTrue="1" operator="equal">
      <formula>0</formula>
    </cfRule>
  </conditionalFormatting>
  <conditionalFormatting sqref="K13">
    <cfRule type="cellIs" dxfId="3651" priority="192" stopIfTrue="1" operator="equal">
      <formula>0</formula>
    </cfRule>
  </conditionalFormatting>
  <conditionalFormatting sqref="S13">
    <cfRule type="cellIs" dxfId="3650" priority="191" stopIfTrue="1" operator="equal">
      <formula>0</formula>
    </cfRule>
  </conditionalFormatting>
  <conditionalFormatting sqref="J13">
    <cfRule type="cellIs" dxfId="3649" priority="193" stopIfTrue="1" operator="equal">
      <formula>0</formula>
    </cfRule>
  </conditionalFormatting>
  <conditionalFormatting sqref="Q13">
    <cfRule type="cellIs" dxfId="3648" priority="190" stopIfTrue="1" operator="equal">
      <formula>0</formula>
    </cfRule>
  </conditionalFormatting>
  <conditionalFormatting sqref="H6:H12">
    <cfRule type="cellIs" dxfId="3647" priority="162" stopIfTrue="1" operator="equal">
      <formula>0</formula>
    </cfRule>
  </conditionalFormatting>
  <conditionalFormatting sqref="H13">
    <cfRule type="cellIs" dxfId="3646" priority="161" stopIfTrue="1" operator="equal">
      <formula>0</formula>
    </cfRule>
  </conditionalFormatting>
  <conditionalFormatting sqref="P14">
    <cfRule type="cellIs" dxfId="3645" priority="181" stopIfTrue="1" operator="equal">
      <formula>0</formula>
    </cfRule>
  </conditionalFormatting>
  <conditionalFormatting sqref="O12 O14:O15">
    <cfRule type="cellIs" dxfId="3644" priority="185" stopIfTrue="1" operator="equal">
      <formula>0</formula>
    </cfRule>
  </conditionalFormatting>
  <conditionalFormatting sqref="O13">
    <cfRule type="cellIs" dxfId="3643" priority="184" stopIfTrue="1" operator="equal">
      <formula>0</formula>
    </cfRule>
  </conditionalFormatting>
  <conditionalFormatting sqref="O13">
    <cfRule type="cellIs" dxfId="3642" priority="183" stopIfTrue="1" operator="equal">
      <formula>0</formula>
    </cfRule>
  </conditionalFormatting>
  <conditionalFormatting sqref="T14">
    <cfRule type="cellIs" dxfId="3641" priority="168" stopIfTrue="1" operator="equal">
      <formula>0</formula>
    </cfRule>
  </conditionalFormatting>
  <conditionalFormatting sqref="Q12">
    <cfRule type="cellIs" dxfId="3640" priority="180" stopIfTrue="1" operator="equal">
      <formula>0</formula>
    </cfRule>
  </conditionalFormatting>
  <conditionalFormatting sqref="Q14">
    <cfRule type="cellIs" dxfId="3639" priority="179" stopIfTrue="1" operator="equal">
      <formula>0</formula>
    </cfRule>
  </conditionalFormatting>
  <conditionalFormatting sqref="P13">
    <cfRule type="cellIs" dxfId="3638" priority="177" stopIfTrue="1" operator="equal">
      <formula>0</formula>
    </cfRule>
  </conditionalFormatting>
  <conditionalFormatting sqref="Q13">
    <cfRule type="cellIs" dxfId="3637" priority="176" stopIfTrue="1" operator="equal">
      <formula>0</formula>
    </cfRule>
  </conditionalFormatting>
  <conditionalFormatting sqref="P12">
    <cfRule type="cellIs" dxfId="3636" priority="175" stopIfTrue="1" operator="equal">
      <formula>0</formula>
    </cfRule>
  </conditionalFormatting>
  <conditionalFormatting sqref="P14">
    <cfRule type="cellIs" dxfId="3635" priority="174" stopIfTrue="1" operator="equal">
      <formula>0</formula>
    </cfRule>
  </conditionalFormatting>
  <conditionalFormatting sqref="Q12">
    <cfRule type="cellIs" dxfId="3634" priority="173" stopIfTrue="1" operator="equal">
      <formula>0</formula>
    </cfRule>
  </conditionalFormatting>
  <conditionalFormatting sqref="Q14">
    <cfRule type="cellIs" dxfId="3633" priority="172" stopIfTrue="1" operator="equal">
      <formula>0</formula>
    </cfRule>
  </conditionalFormatting>
  <conditionalFormatting sqref="S12">
    <cfRule type="cellIs" dxfId="3632" priority="171" stopIfTrue="1" operator="equal">
      <formula>0</formula>
    </cfRule>
  </conditionalFormatting>
  <conditionalFormatting sqref="S14">
    <cfRule type="cellIs" dxfId="3631" priority="170" stopIfTrue="1" operator="equal">
      <formula>0</formula>
    </cfRule>
  </conditionalFormatting>
  <conditionalFormatting sqref="R13">
    <cfRule type="cellIs" dxfId="3630" priority="167" stopIfTrue="1" operator="equal">
      <formula>0</formula>
    </cfRule>
  </conditionalFormatting>
  <conditionalFormatting sqref="P13">
    <cfRule type="cellIs" dxfId="3629" priority="166" stopIfTrue="1" operator="equal">
      <formula>0</formula>
    </cfRule>
  </conditionalFormatting>
  <conditionalFormatting sqref="Q13">
    <cfRule type="cellIs" dxfId="3628" priority="165" stopIfTrue="1" operator="equal">
      <formula>0</formula>
    </cfRule>
  </conditionalFormatting>
  <conditionalFormatting sqref="S13">
    <cfRule type="cellIs" dxfId="3627" priority="164" stopIfTrue="1" operator="equal">
      <formula>0</formula>
    </cfRule>
  </conditionalFormatting>
  <conditionalFormatting sqref="X8:Y9">
    <cfRule type="cellIs" dxfId="3626" priority="144" stopIfTrue="1" operator="equal">
      <formula>0</formula>
    </cfRule>
  </conditionalFormatting>
  <conditionalFormatting sqref="W8:W9">
    <cfRule type="cellIs" dxfId="3625" priority="145" stopIfTrue="1" operator="equal">
      <formula>0</formula>
    </cfRule>
  </conditionalFormatting>
  <conditionalFormatting sqref="X6:Y7">
    <cfRule type="cellIs" dxfId="3624" priority="147" stopIfTrue="1" operator="equal">
      <formula>0</formula>
    </cfRule>
  </conditionalFormatting>
  <conditionalFormatting sqref="Z8:AA9">
    <cfRule type="cellIs" dxfId="3623" priority="146" stopIfTrue="1" operator="equal">
      <formula>0</formula>
    </cfRule>
  </conditionalFormatting>
  <conditionalFormatting sqref="Z10:AA10">
    <cfRule type="cellIs" dxfId="3622" priority="143" stopIfTrue="1" operator="equal">
      <formula>0</formula>
    </cfRule>
  </conditionalFormatting>
  <conditionalFormatting sqref="W6:W7">
    <cfRule type="cellIs" dxfId="3621" priority="148" stopIfTrue="1" operator="equal">
      <formula>0</formula>
    </cfRule>
  </conditionalFormatting>
  <conditionalFormatting sqref="N15">
    <cfRule type="cellIs" dxfId="3620" priority="160" stopIfTrue="1" operator="equal">
      <formula>0</formula>
    </cfRule>
  </conditionalFormatting>
  <conditionalFormatting sqref="Z6:AA7">
    <cfRule type="cellIs" dxfId="3619" priority="149" stopIfTrue="1" operator="equal">
      <formula>0</formula>
    </cfRule>
  </conditionalFormatting>
  <conditionalFormatting sqref="Z25:AA26 Z29:AA29 W28">
    <cfRule type="cellIs" dxfId="3618" priority="137" stopIfTrue="1" operator="equal">
      <formula>0</formula>
    </cfRule>
  </conditionalFormatting>
  <conditionalFormatting sqref="W10">
    <cfRule type="cellIs" dxfId="3617" priority="142" stopIfTrue="1" operator="equal">
      <formula>0</formula>
    </cfRule>
  </conditionalFormatting>
  <conditionalFormatting sqref="X10:Y10">
    <cfRule type="cellIs" dxfId="3616" priority="141" stopIfTrue="1" operator="equal">
      <formula>0</formula>
    </cfRule>
  </conditionalFormatting>
  <conditionalFormatting sqref="T25:U29">
    <cfRule type="cellIs" dxfId="3615" priority="138" stopIfTrue="1" operator="equal">
      <formula>0</formula>
    </cfRule>
  </conditionalFormatting>
  <conditionalFormatting sqref="W11:Y11">
    <cfRule type="cellIs" dxfId="3614" priority="139" stopIfTrue="1" operator="equal">
      <formula>0</formula>
    </cfRule>
  </conditionalFormatting>
  <conditionalFormatting sqref="W32">
    <cfRule type="cellIs" dxfId="3613" priority="134" stopIfTrue="1" operator="equal">
      <formula>0</formula>
    </cfRule>
  </conditionalFormatting>
  <conditionalFormatting sqref="N36:P36">
    <cfRule type="cellIs" dxfId="3612" priority="125" stopIfTrue="1" operator="equal">
      <formula>0</formula>
    </cfRule>
  </conditionalFormatting>
  <conditionalFormatting sqref="S22">
    <cfRule type="cellIs" dxfId="3611" priority="122" stopIfTrue="1" operator="equal">
      <formula>0</formula>
    </cfRule>
  </conditionalFormatting>
  <conditionalFormatting sqref="S19">
    <cfRule type="cellIs" dxfId="3610" priority="121" stopIfTrue="1" operator="equal">
      <formula>0</formula>
    </cfRule>
  </conditionalFormatting>
  <conditionalFormatting sqref="S18:T18">
    <cfRule type="cellIs" dxfId="3609" priority="120" stopIfTrue="1" operator="equal">
      <formula>0</formula>
    </cfRule>
  </conditionalFormatting>
  <conditionalFormatting sqref="T18">
    <cfRule type="cellIs" dxfId="3608" priority="118" stopIfTrue="1" operator="equal">
      <formula>0</formula>
    </cfRule>
  </conditionalFormatting>
  <conditionalFormatting sqref="S17">
    <cfRule type="cellIs" dxfId="3607" priority="117" stopIfTrue="1" operator="equal">
      <formula>0</formula>
    </cfRule>
  </conditionalFormatting>
  <conditionalFormatting sqref="U18">
    <cfRule type="cellIs" dxfId="3606" priority="119" stopIfTrue="1" operator="equal">
      <formula>0</formula>
    </cfRule>
  </conditionalFormatting>
  <conditionalFormatting sqref="U17">
    <cfRule type="cellIs" dxfId="3605" priority="116" stopIfTrue="1" operator="equal">
      <formula>0</formula>
    </cfRule>
  </conditionalFormatting>
  <conditionalFormatting sqref="U18">
    <cfRule type="cellIs" dxfId="3604" priority="115" stopIfTrue="1" operator="equal">
      <formula>0</formula>
    </cfRule>
  </conditionalFormatting>
  <conditionalFormatting sqref="T18">
    <cfRule type="cellIs" dxfId="3603" priority="113" stopIfTrue="1" operator="equal">
      <formula>0</formula>
    </cfRule>
  </conditionalFormatting>
  <conditionalFormatting sqref="T17">
    <cfRule type="cellIs" dxfId="3602" priority="114" stopIfTrue="1" operator="equal">
      <formula>0</formula>
    </cfRule>
  </conditionalFormatting>
  <conditionalFormatting sqref="P16">
    <cfRule type="cellIs" dxfId="3601" priority="108" stopIfTrue="1" operator="equal">
      <formula>0</formula>
    </cfRule>
  </conditionalFormatting>
  <conditionalFormatting sqref="P17:R17">
    <cfRule type="cellIs" dxfId="3600" priority="110" stopIfTrue="1" operator="equal">
      <formula>0</formula>
    </cfRule>
  </conditionalFormatting>
  <conditionalFormatting sqref="P18:Q21">
    <cfRule type="cellIs" dxfId="3599" priority="109" stopIfTrue="1" operator="equal">
      <formula>0</formula>
    </cfRule>
  </conditionalFormatting>
  <conditionalFormatting sqref="R18:R21">
    <cfRule type="cellIs" dxfId="3598" priority="106" stopIfTrue="1" operator="equal">
      <formula>0</formula>
    </cfRule>
  </conditionalFormatting>
  <conditionalFormatting sqref="R17">
    <cfRule type="cellIs" dxfId="3597" priority="107" stopIfTrue="1" operator="equal">
      <formula>0</formula>
    </cfRule>
  </conditionalFormatting>
  <conditionalFormatting sqref="Q17">
    <cfRule type="cellIs" dxfId="3596" priority="112" stopIfTrue="1" operator="equal">
      <formula>0</formula>
    </cfRule>
  </conditionalFormatting>
  <conditionalFormatting sqref="Q18:Q21">
    <cfRule type="cellIs" dxfId="3595" priority="111" stopIfTrue="1" operator="equal">
      <formula>0</formula>
    </cfRule>
  </conditionalFormatting>
  <conditionalFormatting sqref="N17">
    <cfRule type="cellIs" dxfId="3594" priority="103" stopIfTrue="1" operator="equal">
      <formula>0</formula>
    </cfRule>
  </conditionalFormatting>
  <conditionalFormatting sqref="M16">
    <cfRule type="cellIs" dxfId="3593" priority="100" stopIfTrue="1" operator="equal">
      <formula>0</formula>
    </cfRule>
  </conditionalFormatting>
  <conditionalFormatting sqref="M17">
    <cfRule type="cellIs" dxfId="3592" priority="101" stopIfTrue="1" operator="equal">
      <formula>0</formula>
    </cfRule>
  </conditionalFormatting>
  <conditionalFormatting sqref="M16:M17 M18:N21">
    <cfRule type="cellIs" dxfId="3591" priority="105" stopIfTrue="1" operator="equal">
      <formula>0</formula>
    </cfRule>
  </conditionalFormatting>
  <conditionalFormatting sqref="M18:O21">
    <cfRule type="cellIs" dxfId="3590" priority="104" stopIfTrue="1" operator="equal">
      <formula>0</formula>
    </cfRule>
  </conditionalFormatting>
  <conditionalFormatting sqref="M17:O17">
    <cfRule type="cellIs" dxfId="3589" priority="102" stopIfTrue="1" operator="equal">
      <formula>0</formula>
    </cfRule>
  </conditionalFormatting>
  <conditionalFormatting sqref="O17">
    <cfRule type="cellIs" dxfId="3588" priority="98" stopIfTrue="1" operator="equal">
      <formula>0</formula>
    </cfRule>
  </conditionalFormatting>
  <conditionalFormatting sqref="O18:O21">
    <cfRule type="cellIs" dxfId="3587" priority="99" stopIfTrue="1" operator="equal">
      <formula>0</formula>
    </cfRule>
  </conditionalFormatting>
  <conditionalFormatting sqref="L18">
    <cfRule type="cellIs" dxfId="3586" priority="94" stopIfTrue="1" operator="equal">
      <formula>0</formula>
    </cfRule>
  </conditionalFormatting>
  <conditionalFormatting sqref="L18">
    <cfRule type="cellIs" dxfId="3585" priority="87" stopIfTrue="1" operator="equal">
      <formula>0</formula>
    </cfRule>
  </conditionalFormatting>
  <conditionalFormatting sqref="L18">
    <cfRule type="cellIs" dxfId="3584" priority="91" stopIfTrue="1" operator="equal">
      <formula>0</formula>
    </cfRule>
  </conditionalFormatting>
  <conditionalFormatting sqref="L18">
    <cfRule type="cellIs" dxfId="3583" priority="86" stopIfTrue="1" operator="equal">
      <formula>0</formula>
    </cfRule>
  </conditionalFormatting>
  <conditionalFormatting sqref="J18:L21">
    <cfRule type="cellIs" dxfId="3582" priority="96" stopIfTrue="1" operator="equal">
      <formula>0</formula>
    </cfRule>
  </conditionalFormatting>
  <conditionalFormatting sqref="L17">
    <cfRule type="cellIs" dxfId="3581" priority="95" stopIfTrue="1" operator="equal">
      <formula>0</formula>
    </cfRule>
  </conditionalFormatting>
  <conditionalFormatting sqref="J16 J17:L21">
    <cfRule type="cellIs" dxfId="3580" priority="97" stopIfTrue="1" operator="equal">
      <formula>0</formula>
    </cfRule>
  </conditionalFormatting>
  <conditionalFormatting sqref="L18:L21">
    <cfRule type="cellIs" dxfId="3579" priority="80" stopIfTrue="1" operator="equal">
      <formula>0</formula>
    </cfRule>
  </conditionalFormatting>
  <conditionalFormatting sqref="L18">
    <cfRule type="cellIs" dxfId="3578" priority="83" stopIfTrue="1" operator="equal">
      <formula>0</formula>
    </cfRule>
  </conditionalFormatting>
  <conditionalFormatting sqref="L18">
    <cfRule type="cellIs" dxfId="3577" priority="90" stopIfTrue="1" operator="equal">
      <formula>0</formula>
    </cfRule>
  </conditionalFormatting>
  <conditionalFormatting sqref="L17">
    <cfRule type="cellIs" dxfId="3576" priority="92" stopIfTrue="1" operator="equal">
      <formula>0</formula>
    </cfRule>
  </conditionalFormatting>
  <conditionalFormatting sqref="K17">
    <cfRule type="cellIs" dxfId="3575" priority="89" stopIfTrue="1" operator="equal">
      <formula>0</formula>
    </cfRule>
  </conditionalFormatting>
  <conditionalFormatting sqref="K17">
    <cfRule type="cellIs" dxfId="3574" priority="93" stopIfTrue="1" operator="equal">
      <formula>0</formula>
    </cfRule>
  </conditionalFormatting>
  <conditionalFormatting sqref="L17">
    <cfRule type="cellIs" dxfId="3573" priority="88" stopIfTrue="1" operator="equal">
      <formula>0</formula>
    </cfRule>
  </conditionalFormatting>
  <conditionalFormatting sqref="L17">
    <cfRule type="cellIs" dxfId="3572" priority="84" stopIfTrue="1" operator="equal">
      <formula>0</formula>
    </cfRule>
  </conditionalFormatting>
  <conditionalFormatting sqref="K18">
    <cfRule type="cellIs" dxfId="3571" priority="81" stopIfTrue="1" operator="equal">
      <formula>0</formula>
    </cfRule>
  </conditionalFormatting>
  <conditionalFormatting sqref="K17">
    <cfRule type="cellIs" dxfId="3570" priority="82" stopIfTrue="1" operator="equal">
      <formula>0</formula>
    </cfRule>
  </conditionalFormatting>
  <conditionalFormatting sqref="K18">
    <cfRule type="cellIs" dxfId="3569" priority="85" stopIfTrue="1" operator="equal">
      <formula>0</formula>
    </cfRule>
  </conditionalFormatting>
  <conditionalFormatting sqref="G16:G19">
    <cfRule type="cellIs" dxfId="3568" priority="79" stopIfTrue="1" operator="equal">
      <formula>0</formula>
    </cfRule>
  </conditionalFormatting>
  <conditionalFormatting sqref="P22:Q22">
    <cfRule type="cellIs" dxfId="3567" priority="77" stopIfTrue="1" operator="equal">
      <formula>0</formula>
    </cfRule>
  </conditionalFormatting>
  <conditionalFormatting sqref="Q22:R22">
    <cfRule type="cellIs" dxfId="3566" priority="76" stopIfTrue="1" operator="equal">
      <formula>0</formula>
    </cfRule>
  </conditionalFormatting>
  <conditionalFormatting sqref="P22:Q22">
    <cfRule type="cellIs" dxfId="3565" priority="78" stopIfTrue="1" operator="equal">
      <formula>0</formula>
    </cfRule>
  </conditionalFormatting>
  <conditionalFormatting sqref="M22">
    <cfRule type="cellIs" dxfId="3564" priority="75" stopIfTrue="1" operator="equal">
      <formula>0</formula>
    </cfRule>
  </conditionalFormatting>
  <conditionalFormatting sqref="N22:O22">
    <cfRule type="cellIs" dxfId="3563" priority="72" stopIfTrue="1" operator="equal">
      <formula>0</formula>
    </cfRule>
  </conditionalFormatting>
  <conditionalFormatting sqref="M22:O22">
    <cfRule type="cellIs" dxfId="3562" priority="73" stopIfTrue="1" operator="equal">
      <formula>0</formula>
    </cfRule>
  </conditionalFormatting>
  <conditionalFormatting sqref="M22:O22">
    <cfRule type="cellIs" dxfId="3561" priority="74" stopIfTrue="1" operator="equal">
      <formula>0</formula>
    </cfRule>
  </conditionalFormatting>
  <conditionalFormatting sqref="L22">
    <cfRule type="cellIs" dxfId="3560" priority="63" stopIfTrue="1" operator="equal">
      <formula>0</formula>
    </cfRule>
  </conditionalFormatting>
  <conditionalFormatting sqref="L22">
    <cfRule type="cellIs" dxfId="3559" priority="64" stopIfTrue="1" operator="equal">
      <formula>0</formula>
    </cfRule>
  </conditionalFormatting>
  <conditionalFormatting sqref="J22">
    <cfRule type="cellIs" dxfId="3558" priority="66" stopIfTrue="1" operator="equal">
      <formula>0</formula>
    </cfRule>
  </conditionalFormatting>
  <conditionalFormatting sqref="L22">
    <cfRule type="cellIs" dxfId="3557" priority="65" stopIfTrue="1" operator="equal">
      <formula>0</formula>
    </cfRule>
  </conditionalFormatting>
  <conditionalFormatting sqref="K22">
    <cfRule type="cellIs" dxfId="3556" priority="62" stopIfTrue="1" operator="equal">
      <formula>0</formula>
    </cfRule>
  </conditionalFormatting>
  <conditionalFormatting sqref="J22:L22">
    <cfRule type="cellIs" dxfId="3555" priority="67" stopIfTrue="1" operator="equal">
      <formula>0</formula>
    </cfRule>
  </conditionalFormatting>
  <conditionalFormatting sqref="J22">
    <cfRule type="cellIs" dxfId="3554" priority="71" stopIfTrue="1" operator="equal">
      <formula>0</formula>
    </cfRule>
  </conditionalFormatting>
  <conditionalFormatting sqref="J22">
    <cfRule type="cellIs" dxfId="3553" priority="70" stopIfTrue="1" operator="equal">
      <formula>0</formula>
    </cfRule>
  </conditionalFormatting>
  <conditionalFormatting sqref="K22">
    <cfRule type="cellIs" dxfId="3552" priority="69" stopIfTrue="1" operator="equal">
      <formula>0</formula>
    </cfRule>
  </conditionalFormatting>
  <conditionalFormatting sqref="J22">
    <cfRule type="cellIs" dxfId="3551" priority="68" stopIfTrue="1" operator="equal">
      <formula>0</formula>
    </cfRule>
  </conditionalFormatting>
  <conditionalFormatting sqref="H16:I16 H17:H19">
    <cfRule type="cellIs" dxfId="3550" priority="61" stopIfTrue="1" operator="equal">
      <formula>0</formula>
    </cfRule>
  </conditionalFormatting>
  <conditionalFormatting sqref="I17">
    <cfRule type="cellIs" dxfId="3549" priority="60" stopIfTrue="1" operator="equal">
      <formula>0</formula>
    </cfRule>
  </conditionalFormatting>
  <conditionalFormatting sqref="I18">
    <cfRule type="cellIs" dxfId="3548" priority="59" stopIfTrue="1" operator="equal">
      <formula>0</formula>
    </cfRule>
  </conditionalFormatting>
  <conditionalFormatting sqref="I19">
    <cfRule type="cellIs" dxfId="3547" priority="58" stopIfTrue="1" operator="equal">
      <formula>0</formula>
    </cfRule>
  </conditionalFormatting>
  <conditionalFormatting sqref="M69:O69 Q69:Q71 N70:O71">
    <cfRule type="cellIs" dxfId="3546" priority="50" stopIfTrue="1" operator="equal">
      <formula>0</formula>
    </cfRule>
  </conditionalFormatting>
  <conditionalFormatting sqref="M29:O30 L25:O25 M26:M27 O26:O27">
    <cfRule type="cellIs" dxfId="3545" priority="49" stopIfTrue="1" operator="equal">
      <formula>0</formula>
    </cfRule>
  </conditionalFormatting>
  <conditionalFormatting sqref="Z11">
    <cfRule type="cellIs" dxfId="3544" priority="52" stopIfTrue="1" operator="equal">
      <formula>0</formula>
    </cfRule>
  </conditionalFormatting>
  <conditionalFormatting sqref="AA11">
    <cfRule type="cellIs" dxfId="3543" priority="51" stopIfTrue="1" operator="equal">
      <formula>0</formula>
    </cfRule>
  </conditionalFormatting>
  <conditionalFormatting sqref="L26:L30">
    <cfRule type="cellIs" dxfId="3542" priority="48" stopIfTrue="1" operator="equal">
      <formula>0</formula>
    </cfRule>
  </conditionalFormatting>
  <conditionalFormatting sqref="N26:N27">
    <cfRule type="cellIs" dxfId="3541" priority="47" stopIfTrue="1" operator="equal">
      <formula>0</formula>
    </cfRule>
  </conditionalFormatting>
  <conditionalFormatting sqref="N28">
    <cfRule type="cellIs" dxfId="3540" priority="45" stopIfTrue="1" operator="equal">
      <formula>0</formula>
    </cfRule>
  </conditionalFormatting>
  <conditionalFormatting sqref="N27">
    <cfRule type="cellIs" dxfId="3539" priority="46" stopIfTrue="1" operator="equal">
      <formula>0</formula>
    </cfRule>
  </conditionalFormatting>
  <conditionalFormatting sqref="N28">
    <cfRule type="cellIs" dxfId="3538" priority="44" stopIfTrue="1" operator="equal">
      <formula>0</formula>
    </cfRule>
  </conditionalFormatting>
  <conditionalFormatting sqref="W34:Z59 W33:Y33">
    <cfRule type="cellIs" dxfId="3537" priority="43" stopIfTrue="1" operator="equal">
      <formula>0</formula>
    </cfRule>
  </conditionalFormatting>
  <conditionalFormatting sqref="AA33">
    <cfRule type="cellIs" dxfId="3536" priority="42" stopIfTrue="1" operator="equal">
      <formula>0</formula>
    </cfRule>
  </conditionalFormatting>
  <conditionalFormatting sqref="AA34:AA59">
    <cfRule type="cellIs" dxfId="3535" priority="41" stopIfTrue="1" operator="equal">
      <formula>0</formula>
    </cfRule>
  </conditionalFormatting>
  <conditionalFormatting sqref="Y63:Y70">
    <cfRule type="cellIs" dxfId="3534" priority="40" stopIfTrue="1" operator="equal">
      <formula>0</formula>
    </cfRule>
  </conditionalFormatting>
  <conditionalFormatting sqref="Z71:AA71">
    <cfRule type="cellIs" dxfId="3533" priority="33" stopIfTrue="1" operator="equal">
      <formula>0</formula>
    </cfRule>
  </conditionalFormatting>
  <conditionalFormatting sqref="W71">
    <cfRule type="cellIs" dxfId="3532" priority="35" stopIfTrue="1" operator="equal">
      <formula>0</formula>
    </cfRule>
  </conditionalFormatting>
  <conditionalFormatting sqref="W61 AA61">
    <cfRule type="cellIs" dxfId="3531" priority="39" stopIfTrue="1" operator="equal">
      <formula>0</formula>
    </cfRule>
  </conditionalFormatting>
  <conditionalFormatting sqref="AA62">
    <cfRule type="cellIs" dxfId="3530" priority="38" stopIfTrue="1" operator="equal">
      <formula>0</formula>
    </cfRule>
  </conditionalFormatting>
  <conditionalFormatting sqref="W62:Y62">
    <cfRule type="cellIs" dxfId="3529" priority="37" stopIfTrue="1" operator="equal">
      <formula>0</formula>
    </cfRule>
  </conditionalFormatting>
  <conditionalFormatting sqref="W71">
    <cfRule type="cellIs" dxfId="3528" priority="34" stopIfTrue="1" operator="equal">
      <formula>0</formula>
    </cfRule>
  </conditionalFormatting>
  <conditionalFormatting sqref="W71">
    <cfRule type="cellIs" dxfId="3527" priority="36" stopIfTrue="1" operator="equal">
      <formula>0</formula>
    </cfRule>
  </conditionalFormatting>
  <conditionalFormatting sqref="AA62">
    <cfRule type="cellIs" dxfId="3526" priority="32" stopIfTrue="1" operator="equal">
      <formula>0</formula>
    </cfRule>
  </conditionalFormatting>
  <conditionalFormatting sqref="AA63:AA70">
    <cfRule type="cellIs" dxfId="3525" priority="31" stopIfTrue="1" operator="equal">
      <formula>0</formula>
    </cfRule>
  </conditionalFormatting>
  <conditionalFormatting sqref="Z33">
    <cfRule type="cellIs" dxfId="3524" priority="25" stopIfTrue="1" operator="equal">
      <formula>0</formula>
    </cfRule>
  </conditionalFormatting>
  <conditionalFormatting sqref="Z15:Z21">
    <cfRule type="cellIs" dxfId="3523" priority="24" stopIfTrue="1" operator="equal">
      <formula>0</formula>
    </cfRule>
  </conditionalFormatting>
  <conditionalFormatting sqref="W22:Y22">
    <cfRule type="cellIs" dxfId="3522" priority="21" stopIfTrue="1" operator="equal">
      <formula>0</formula>
    </cfRule>
  </conditionalFormatting>
  <conditionalFormatting sqref="AA15:AA21">
    <cfRule type="cellIs" dxfId="3521" priority="20" stopIfTrue="1" operator="equal">
      <formula>0</formula>
    </cfRule>
  </conditionalFormatting>
  <conditionalFormatting sqref="T6:T13">
    <cfRule type="cellIs" dxfId="3520" priority="19" stopIfTrue="1" operator="equal">
      <formula>0</formula>
    </cfRule>
  </conditionalFormatting>
  <conditionalFormatting sqref="T13">
    <cfRule type="cellIs" dxfId="3519" priority="15" stopIfTrue="1" operator="equal">
      <formula>0</formula>
    </cfRule>
  </conditionalFormatting>
  <conditionalFormatting sqref="T9">
    <cfRule type="cellIs" dxfId="3518" priority="17" stopIfTrue="1" operator="equal">
      <formula>0</formula>
    </cfRule>
  </conditionalFormatting>
  <conditionalFormatting sqref="T12">
    <cfRule type="cellIs" dxfId="3517" priority="18" stopIfTrue="1" operator="equal">
      <formula>0</formula>
    </cfRule>
  </conditionalFormatting>
  <conditionalFormatting sqref="T11">
    <cfRule type="cellIs" dxfId="3516" priority="16" stopIfTrue="1" operator="equal">
      <formula>0</formula>
    </cfRule>
  </conditionalFormatting>
  <conditionalFormatting sqref="T12">
    <cfRule type="cellIs" dxfId="3515" priority="14" stopIfTrue="1" operator="equal">
      <formula>0</formula>
    </cfRule>
  </conditionalFormatting>
  <conditionalFormatting sqref="T13">
    <cfRule type="cellIs" dxfId="3514" priority="13" stopIfTrue="1" operator="equal">
      <formula>0</formula>
    </cfRule>
  </conditionalFormatting>
  <conditionalFormatting sqref="T13">
    <cfRule type="cellIs" dxfId="3513" priority="10" stopIfTrue="1" operator="equal">
      <formula>0</formula>
    </cfRule>
  </conditionalFormatting>
  <conditionalFormatting sqref="T12">
    <cfRule type="cellIs" dxfId="3512" priority="11" stopIfTrue="1" operator="equal">
      <formula>0</formula>
    </cfRule>
  </conditionalFormatting>
  <conditionalFormatting sqref="T10">
    <cfRule type="cellIs" dxfId="3511" priority="12" stopIfTrue="1" operator="equal">
      <formula>0</formula>
    </cfRule>
  </conditionalFormatting>
  <conditionalFormatting sqref="AA22">
    <cfRule type="cellIs" dxfId="3510" priority="9" stopIfTrue="1" operator="equal">
      <formula>0</formula>
    </cfRule>
  </conditionalFormatting>
  <conditionalFormatting sqref="Z22">
    <cfRule type="cellIs" dxfId="3509" priority="8" stopIfTrue="1" operator="equal">
      <formula>0</formula>
    </cfRule>
  </conditionalFormatting>
  <conditionalFormatting sqref="A20:F21">
    <cfRule type="cellIs" dxfId="3508" priority="7" stopIfTrue="1" operator="equal">
      <formula>0</formula>
    </cfRule>
  </conditionalFormatting>
  <conditionalFormatting sqref="G20:G21">
    <cfRule type="cellIs" dxfId="3507" priority="6" stopIfTrue="1" operator="equal">
      <formula>0</formula>
    </cfRule>
  </conditionalFormatting>
  <conditionalFormatting sqref="H20:H21">
    <cfRule type="cellIs" dxfId="3506" priority="5" stopIfTrue="1" operator="equal">
      <formula>0</formula>
    </cfRule>
  </conditionalFormatting>
  <conditionalFormatting sqref="I20:I21">
    <cfRule type="cellIs" dxfId="3505" priority="4" stopIfTrue="1" operator="equal">
      <formula>0</formula>
    </cfRule>
  </conditionalFormatting>
  <conditionalFormatting sqref="A22:F22">
    <cfRule type="cellIs" dxfId="3504" priority="3" stopIfTrue="1" operator="equal">
      <formula>0</formula>
    </cfRule>
  </conditionalFormatting>
  <conditionalFormatting sqref="G22 I22">
    <cfRule type="cellIs" dxfId="3503" priority="2" stopIfTrue="1" operator="equal">
      <formula>0</formula>
    </cfRule>
  </conditionalFormatting>
  <conditionalFormatting sqref="H22">
    <cfRule type="cellIs" dxfId="3502" priority="1" stopIfTrue="1" operator="equal">
      <formula>0</formula>
    </cfRule>
  </conditionalFormatting>
  <dataValidations count="39">
    <dataValidation allowBlank="1" showInputMessage="1" showErrorMessage="1" prompt="Update the number of total pages." sqref="A72:AA72" xr:uid="{00000000-0002-0000-02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0200-000001000000}"/>
    <dataValidation allowBlank="1" showInputMessage="1" showErrorMessage="1" prompt="Enter the number of ramps triggered by the water main relay." sqref="S19:U19" xr:uid="{00000000-0002-0000-02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200-000003000000}"/>
    <dataValidation allowBlank="1" showInputMessage="1" showErrorMessage="1" prompt="Enter linear feet of pipe by size." sqref="A4:B4" xr:uid="{00000000-0002-0000-0200-000004000000}"/>
    <dataValidation allowBlank="1" showInputMessage="1" showErrorMessage="1" prompt="Enter linear feet of pipe by size in City Streets._x000a_" sqref="C4:F4" xr:uid="{00000000-0002-0000-0200-000005000000}"/>
    <dataValidation allowBlank="1" showInputMessage="1" showErrorMessage="1" prompt="Enter linear feet of pipe by size in State Routes._x000a_" sqref="G4:I4" xr:uid="{00000000-0002-0000-0200-000006000000}"/>
    <dataValidation allowBlank="1" showInputMessage="1" showErrorMessage="1" prompt="Excavation factors are in the Water Main Standard Details handbook. See excavation pay limit dimensions table on page 6, column titled &quot;CU YDS PER LIN FT&quot;." sqref="D5 H5" xr:uid="{00000000-0002-0000-0200-000007000000}"/>
    <dataValidation allowBlank="1" showInputMessage="1" showErrorMessage="1" prompt="Enter linear feet of pipe by size in City Streets, including within intersections. _x000a_NOTE: don't include pipe outside of cartway." sqref="J4:L4" xr:uid="{00000000-0002-0000-0200-000008000000}"/>
    <dataValidation allowBlank="1" showInputMessage="1" showErrorMessage="1" prompt="Enter linear feet of pipe by size in State Routes, including within intersections._x000a_NOTE: don't include pipe outside of cartway." sqref="M4:O4" xr:uid="{00000000-0002-0000-02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2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200-00000B000000}"/>
    <dataValidation allowBlank="1" showInputMessage="1" showErrorMessage="1" prompt="Enter linear feet of pipe by size in City Streets, EXCLUDING within intersections. _x000a_" sqref="P4:R4" xr:uid="{00000000-0002-0000-0200-00000C000000}"/>
    <dataValidation allowBlank="1" showInputMessage="1" showErrorMessage="1" prompt="Enter linear feet of pipe by size in State Routes, EXCLUDING within intersections. " sqref="S4:U4" xr:uid="{00000000-0002-0000-02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200-00000E000000}"/>
    <dataValidation allowBlank="1" showInputMessage="1" showErrorMessage="1" prompt="Factor = [Trench Width (ft) + 2 (ft)] / 9. _x000a_NOTE: base and paving cutbacks on State Routes are 12&quot; to each side of the trench, 2 feet total in equation. " sqref="T5" xr:uid="{00000000-0002-0000-02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2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2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2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200-000013000000}"/>
    <dataValidation allowBlank="1" showInputMessage="1" showErrorMessage="1" prompt="Enter the number of valves by size." sqref="L24:O24" xr:uid="{00000000-0002-0000-02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2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2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2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2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2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2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200-00001B000000}"/>
    <dataValidation allowBlank="1" showInputMessage="1" showErrorMessage="1" prompt="For City Streets, multiply S.Y. by 0.1 to convert to TON._x000a_For State Routes, multiply S.Y. by 0.15 to convert to TON." sqref="AA5" xr:uid="{00000000-0002-0000-02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2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200-00001E000000}"/>
    <dataValidation allowBlank="1" showInputMessage="1" showErrorMessage="1" prompt="Enter number of services with the noted side of block, and with the same distance from curb to house wall." sqref="W62" xr:uid="{00000000-0002-0000-0200-00001F000000}"/>
    <dataValidation allowBlank="1" showInputMessage="1" showErrorMessage="1" prompt="Length of service replacement = distance of house from curb + 5 feet." sqref="Y62:Z62" xr:uid="{00000000-0002-0000-02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200-000021000000}"/>
    <dataValidation allowBlank="1" showInputMessage="1" showErrorMessage="1" prompt="Enter number of services by size along the same side of street and with the same distance from water main to curb." sqref="X33" xr:uid="{00000000-0002-0000-02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2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2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2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200-000026000000}"/>
  </dataValidations>
  <pageMargins left="0.7" right="0.7" top="0.75" bottom="0.75" header="0.3" footer="0.3"/>
  <pageSetup paperSize="17" scale="64"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1.28515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166" t="s">
        <v>18</v>
      </c>
      <c r="O5" s="291"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9">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20">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373"/>
      <c r="D19" s="376">
        <v>1</v>
      </c>
      <c r="E19" s="651">
        <f>C19*D19</f>
        <v>0</v>
      </c>
      <c r="F19" s="652"/>
      <c r="G19" s="373"/>
      <c r="H19" s="375">
        <v>1</v>
      </c>
      <c r="I19" s="320">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74"/>
      <c r="D20" s="375">
        <v>3</v>
      </c>
      <c r="E20" s="520">
        <f t="shared" ref="E20:E21" si="9">C20*D20</f>
        <v>0</v>
      </c>
      <c r="F20" s="521"/>
      <c r="G20" s="377"/>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205">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137</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3501" priority="246" stopIfTrue="1" operator="equal">
      <formula>0</formula>
    </cfRule>
  </conditionalFormatting>
  <conditionalFormatting sqref="M64 N66:V66 N67:O68 Q67:V68 S69:V71">
    <cfRule type="cellIs" dxfId="3500" priority="245" stopIfTrue="1" operator="equal">
      <formula>0</formula>
    </cfRule>
  </conditionalFormatting>
  <conditionalFormatting sqref="Q65:V65">
    <cfRule type="cellIs" dxfId="3499" priority="244" stopIfTrue="1" operator="equal">
      <formula>0</formula>
    </cfRule>
  </conditionalFormatting>
  <conditionalFormatting sqref="W2:X3">
    <cfRule type="cellIs" dxfId="3498" priority="243" stopIfTrue="1" operator="equal">
      <formula>0</formula>
    </cfRule>
  </conditionalFormatting>
  <conditionalFormatting sqref="Z2">
    <cfRule type="cellIs" dxfId="3497" priority="242" stopIfTrue="1" operator="equal">
      <formula>0</formula>
    </cfRule>
  </conditionalFormatting>
  <conditionalFormatting sqref="B14">
    <cfRule type="cellIs" dxfId="3496" priority="232" stopIfTrue="1" operator="equal">
      <formula>0</formula>
    </cfRule>
  </conditionalFormatting>
  <conditionalFormatting sqref="Y2:Y3">
    <cfRule type="cellIs" dxfId="3495" priority="241" stopIfTrue="1" operator="equal">
      <formula>0</formula>
    </cfRule>
  </conditionalFormatting>
  <conditionalFormatting sqref="A13:C13 E13:G13 P13:S13 J13:N13 U13">
    <cfRule type="cellIs" dxfId="3494" priority="216" stopIfTrue="1" operator="equal">
      <formula>0</formula>
    </cfRule>
  </conditionalFormatting>
  <conditionalFormatting sqref="U10">
    <cfRule type="cellIs" dxfId="3493" priority="219" stopIfTrue="1" operator="equal">
      <formula>0</formula>
    </cfRule>
  </conditionalFormatting>
  <conditionalFormatting sqref="Q14">
    <cfRule type="cellIs" dxfId="3492" priority="223" stopIfTrue="1" operator="equal">
      <formula>0</formula>
    </cfRule>
  </conditionalFormatting>
  <conditionalFormatting sqref="Y1">
    <cfRule type="cellIs" dxfId="3491" priority="237" stopIfTrue="1" operator="equal">
      <formula>0</formula>
    </cfRule>
  </conditionalFormatting>
  <conditionalFormatting sqref="T15:U15">
    <cfRule type="cellIs" dxfId="3490" priority="240" stopIfTrue="1" operator="equal">
      <formula>0</formula>
    </cfRule>
  </conditionalFormatting>
  <conditionalFormatting sqref="U9">
    <cfRule type="cellIs" dxfId="3489" priority="220" stopIfTrue="1" operator="equal">
      <formula>0</formula>
    </cfRule>
  </conditionalFormatting>
  <conditionalFormatting sqref="P1 A1:K1">
    <cfRule type="cellIs" dxfId="3488" priority="239" stopIfTrue="1" operator="equal">
      <formula>0</formula>
    </cfRule>
  </conditionalFormatting>
  <conditionalFormatting sqref="W1:X1">
    <cfRule type="cellIs" dxfId="3487" priority="238" stopIfTrue="1" operator="equal">
      <formula>0</formula>
    </cfRule>
  </conditionalFormatting>
  <conditionalFormatting sqref="J2">
    <cfRule type="cellIs" dxfId="3486" priority="236" stopIfTrue="1" operator="equal">
      <formula>0</formula>
    </cfRule>
  </conditionalFormatting>
  <conditionalFormatting sqref="J14">
    <cfRule type="cellIs" dxfId="3485" priority="205" stopIfTrue="1" operator="equal">
      <formula>0</formula>
    </cfRule>
  </conditionalFormatting>
  <conditionalFormatting sqref="A12">
    <cfRule type="cellIs" dxfId="3484" priority="235" stopIfTrue="1" operator="equal">
      <formula>0</formula>
    </cfRule>
  </conditionalFormatting>
  <conditionalFormatting sqref="B12">
    <cfRule type="cellIs" dxfId="3483" priority="234" stopIfTrue="1" operator="equal">
      <formula>0</formula>
    </cfRule>
  </conditionalFormatting>
  <conditionalFormatting sqref="A14">
    <cfRule type="cellIs" dxfId="3482" priority="233" stopIfTrue="1" operator="equal">
      <formula>0</formula>
    </cfRule>
  </conditionalFormatting>
  <conditionalFormatting sqref="G12">
    <cfRule type="cellIs" dxfId="3481" priority="231" stopIfTrue="1" operator="equal">
      <formula>0</formula>
    </cfRule>
  </conditionalFormatting>
  <conditionalFormatting sqref="G14">
    <cfRule type="cellIs" dxfId="3480" priority="230" stopIfTrue="1" operator="equal">
      <formula>0</formula>
    </cfRule>
  </conditionalFormatting>
  <conditionalFormatting sqref="H14">
    <cfRule type="cellIs" dxfId="3479" priority="229" stopIfTrue="1" operator="equal">
      <formula>0</formula>
    </cfRule>
  </conditionalFormatting>
  <conditionalFormatting sqref="P12:S12 P14:T15 N15">
    <cfRule type="cellIs" dxfId="3478" priority="228" stopIfTrue="1" operator="equal">
      <formula>0</formula>
    </cfRule>
  </conditionalFormatting>
  <conditionalFormatting sqref="N12">
    <cfRule type="cellIs" dxfId="3477" priority="227" stopIfTrue="1" operator="equal">
      <formula>0</formula>
    </cfRule>
  </conditionalFormatting>
  <conditionalFormatting sqref="N14">
    <cfRule type="cellIs" dxfId="3476" priority="226" stopIfTrue="1" operator="equal">
      <formula>0</formula>
    </cfRule>
  </conditionalFormatting>
  <conditionalFormatting sqref="P15:S15">
    <cfRule type="cellIs" dxfId="3475" priority="225" stopIfTrue="1" operator="equal">
      <formula>0</formula>
    </cfRule>
  </conditionalFormatting>
  <conditionalFormatting sqref="Q12">
    <cfRule type="cellIs" dxfId="3474" priority="224" stopIfTrue="1" operator="equal">
      <formula>0</formula>
    </cfRule>
  </conditionalFormatting>
  <conditionalFormatting sqref="R12">
    <cfRule type="cellIs" dxfId="3473" priority="222" stopIfTrue="1" operator="equal">
      <formula>0</formula>
    </cfRule>
  </conditionalFormatting>
  <conditionalFormatting sqref="R14">
    <cfRule type="cellIs" dxfId="3472" priority="221" stopIfTrue="1" operator="equal">
      <formula>0</formula>
    </cfRule>
  </conditionalFormatting>
  <conditionalFormatting sqref="N65:P65">
    <cfRule type="cellIs" dxfId="3471" priority="218" stopIfTrue="1" operator="equal">
      <formula>0</formula>
    </cfRule>
  </conditionalFormatting>
  <conditionalFormatting sqref="J12">
    <cfRule type="cellIs" dxfId="3470" priority="206" stopIfTrue="1" operator="equal">
      <formula>0</formula>
    </cfRule>
  </conditionalFormatting>
  <conditionalFormatting sqref="S15:U15">
    <cfRule type="cellIs" dxfId="3469" priority="198" stopIfTrue="1" operator="equal">
      <formula>0</formula>
    </cfRule>
  </conditionalFormatting>
  <conditionalFormatting sqref="B13">
    <cfRule type="cellIs" dxfId="3468" priority="214" stopIfTrue="1" operator="equal">
      <formula>0</formula>
    </cfRule>
  </conditionalFormatting>
  <conditionalFormatting sqref="U11">
    <cfRule type="cellIs" dxfId="3467" priority="217" stopIfTrue="1" operator="equal">
      <formula>0</formula>
    </cfRule>
  </conditionalFormatting>
  <conditionalFormatting sqref="G13">
    <cfRule type="cellIs" dxfId="3466" priority="213" stopIfTrue="1" operator="equal">
      <formula>0</formula>
    </cfRule>
  </conditionalFormatting>
  <conditionalFormatting sqref="K12">
    <cfRule type="cellIs" dxfId="3465" priority="204" stopIfTrue="1" operator="equal">
      <formula>0</formula>
    </cfRule>
  </conditionalFormatting>
  <conditionalFormatting sqref="A13">
    <cfRule type="cellIs" dxfId="3464" priority="215" stopIfTrue="1" operator="equal">
      <formula>0</formula>
    </cfRule>
  </conditionalFormatting>
  <conditionalFormatting sqref="P13">
    <cfRule type="cellIs" dxfId="3463" priority="212" stopIfTrue="1" operator="equal">
      <formula>0</formula>
    </cfRule>
  </conditionalFormatting>
  <conditionalFormatting sqref="N13">
    <cfRule type="cellIs" dxfId="3462" priority="211" stopIfTrue="1" operator="equal">
      <formula>0</formula>
    </cfRule>
  </conditionalFormatting>
  <conditionalFormatting sqref="Q13">
    <cfRule type="cellIs" dxfId="3461" priority="210" stopIfTrue="1" operator="equal">
      <formula>0</formula>
    </cfRule>
  </conditionalFormatting>
  <conditionalFormatting sqref="R13">
    <cfRule type="cellIs" dxfId="3460" priority="209" stopIfTrue="1" operator="equal">
      <formula>0</formula>
    </cfRule>
  </conditionalFormatting>
  <conditionalFormatting sqref="D14 D5:D12">
    <cfRule type="cellIs" dxfId="3459" priority="208" stopIfTrue="1" operator="equal">
      <formula>0</formula>
    </cfRule>
  </conditionalFormatting>
  <conditionalFormatting sqref="D13">
    <cfRule type="cellIs" dxfId="3458" priority="207" stopIfTrue="1" operator="equal">
      <formula>0</formula>
    </cfRule>
  </conditionalFormatting>
  <conditionalFormatting sqref="Q12">
    <cfRule type="cellIs" dxfId="3457" priority="202" stopIfTrue="1" operator="equal">
      <formula>0</formula>
    </cfRule>
  </conditionalFormatting>
  <conditionalFormatting sqref="U12">
    <cfRule type="cellIs" dxfId="3456" priority="195" stopIfTrue="1" operator="equal">
      <formula>0</formula>
    </cfRule>
  </conditionalFormatting>
  <conditionalFormatting sqref="T14">
    <cfRule type="cellIs" dxfId="3455" priority="196" stopIfTrue="1" operator="equal">
      <formula>0</formula>
    </cfRule>
  </conditionalFormatting>
  <conditionalFormatting sqref="Q14">
    <cfRule type="cellIs" dxfId="3454" priority="201" stopIfTrue="1" operator="equal">
      <formula>0</formula>
    </cfRule>
  </conditionalFormatting>
  <conditionalFormatting sqref="R12">
    <cfRule type="cellIs" dxfId="3453" priority="200" stopIfTrue="1" operator="equal">
      <formula>0</formula>
    </cfRule>
  </conditionalFormatting>
  <conditionalFormatting sqref="R14">
    <cfRule type="cellIs" dxfId="3452" priority="199" stopIfTrue="1" operator="equal">
      <formula>0</formula>
    </cfRule>
  </conditionalFormatting>
  <conditionalFormatting sqref="P12">
    <cfRule type="cellIs" dxfId="3451" priority="182" stopIfTrue="1" operator="equal">
      <formula>0</formula>
    </cfRule>
  </conditionalFormatting>
  <conditionalFormatting sqref="O5:O12 O14:O15">
    <cfRule type="cellIs" dxfId="3450" priority="186" stopIfTrue="1" operator="equal">
      <formula>0</formula>
    </cfRule>
  </conditionalFormatting>
  <conditionalFormatting sqref="K14">
    <cfRule type="cellIs" dxfId="3449" priority="203" stopIfTrue="1" operator="equal">
      <formula>0</formula>
    </cfRule>
  </conditionalFormatting>
  <conditionalFormatting sqref="U13">
    <cfRule type="cellIs" dxfId="3448" priority="187" stopIfTrue="1" operator="equal">
      <formula>0</formula>
    </cfRule>
  </conditionalFormatting>
  <conditionalFormatting sqref="R13">
    <cfRule type="cellIs" dxfId="3447" priority="189" stopIfTrue="1" operator="equal">
      <formula>0</formula>
    </cfRule>
  </conditionalFormatting>
  <conditionalFormatting sqref="U14">
    <cfRule type="cellIs" dxfId="3446" priority="194" stopIfTrue="1" operator="equal">
      <formula>0</formula>
    </cfRule>
  </conditionalFormatting>
  <conditionalFormatting sqref="K13">
    <cfRule type="cellIs" dxfId="3445" priority="192" stopIfTrue="1" operator="equal">
      <formula>0</formula>
    </cfRule>
  </conditionalFormatting>
  <conditionalFormatting sqref="S13">
    <cfRule type="cellIs" dxfId="3444" priority="191" stopIfTrue="1" operator="equal">
      <formula>0</formula>
    </cfRule>
  </conditionalFormatting>
  <conditionalFormatting sqref="J13">
    <cfRule type="cellIs" dxfId="3443" priority="193" stopIfTrue="1" operator="equal">
      <formula>0</formula>
    </cfRule>
  </conditionalFormatting>
  <conditionalFormatting sqref="Q13">
    <cfRule type="cellIs" dxfId="3442" priority="190" stopIfTrue="1" operator="equal">
      <formula>0</formula>
    </cfRule>
  </conditionalFormatting>
  <conditionalFormatting sqref="H6:H12">
    <cfRule type="cellIs" dxfId="3441" priority="162" stopIfTrue="1" operator="equal">
      <formula>0</formula>
    </cfRule>
  </conditionalFormatting>
  <conditionalFormatting sqref="H13">
    <cfRule type="cellIs" dxfId="3440" priority="161" stopIfTrue="1" operator="equal">
      <formula>0</formula>
    </cfRule>
  </conditionalFormatting>
  <conditionalFormatting sqref="P14">
    <cfRule type="cellIs" dxfId="3439" priority="181" stopIfTrue="1" operator="equal">
      <formula>0</formula>
    </cfRule>
  </conditionalFormatting>
  <conditionalFormatting sqref="O12 O14:O15">
    <cfRule type="cellIs" dxfId="3438" priority="185" stopIfTrue="1" operator="equal">
      <formula>0</formula>
    </cfRule>
  </conditionalFormatting>
  <conditionalFormatting sqref="O13">
    <cfRule type="cellIs" dxfId="3437" priority="184" stopIfTrue="1" operator="equal">
      <formula>0</formula>
    </cfRule>
  </conditionalFormatting>
  <conditionalFormatting sqref="O13">
    <cfRule type="cellIs" dxfId="3436" priority="183" stopIfTrue="1" operator="equal">
      <formula>0</formula>
    </cfRule>
  </conditionalFormatting>
  <conditionalFormatting sqref="T14">
    <cfRule type="cellIs" dxfId="3435" priority="168" stopIfTrue="1" operator="equal">
      <formula>0</formula>
    </cfRule>
  </conditionalFormatting>
  <conditionalFormatting sqref="Q12">
    <cfRule type="cellIs" dxfId="3434" priority="180" stopIfTrue="1" operator="equal">
      <formula>0</formula>
    </cfRule>
  </conditionalFormatting>
  <conditionalFormatting sqref="Q14">
    <cfRule type="cellIs" dxfId="3433" priority="179" stopIfTrue="1" operator="equal">
      <formula>0</formula>
    </cfRule>
  </conditionalFormatting>
  <conditionalFormatting sqref="P13">
    <cfRule type="cellIs" dxfId="3432" priority="177" stopIfTrue="1" operator="equal">
      <formula>0</formula>
    </cfRule>
  </conditionalFormatting>
  <conditionalFormatting sqref="Q13">
    <cfRule type="cellIs" dxfId="3431" priority="176" stopIfTrue="1" operator="equal">
      <formula>0</formula>
    </cfRule>
  </conditionalFormatting>
  <conditionalFormatting sqref="P12">
    <cfRule type="cellIs" dxfId="3430" priority="175" stopIfTrue="1" operator="equal">
      <formula>0</formula>
    </cfRule>
  </conditionalFormatting>
  <conditionalFormatting sqref="P14">
    <cfRule type="cellIs" dxfId="3429" priority="174" stopIfTrue="1" operator="equal">
      <formula>0</formula>
    </cfRule>
  </conditionalFormatting>
  <conditionalFormatting sqref="Q12">
    <cfRule type="cellIs" dxfId="3428" priority="173" stopIfTrue="1" operator="equal">
      <formula>0</formula>
    </cfRule>
  </conditionalFormatting>
  <conditionalFormatting sqref="Q14">
    <cfRule type="cellIs" dxfId="3427" priority="172" stopIfTrue="1" operator="equal">
      <formula>0</formula>
    </cfRule>
  </conditionalFormatting>
  <conditionalFormatting sqref="S12">
    <cfRule type="cellIs" dxfId="3426" priority="171" stopIfTrue="1" operator="equal">
      <formula>0</formula>
    </cfRule>
  </conditionalFormatting>
  <conditionalFormatting sqref="S14">
    <cfRule type="cellIs" dxfId="3425" priority="170" stopIfTrue="1" operator="equal">
      <formula>0</formula>
    </cfRule>
  </conditionalFormatting>
  <conditionalFormatting sqref="R13">
    <cfRule type="cellIs" dxfId="3424" priority="167" stopIfTrue="1" operator="equal">
      <formula>0</formula>
    </cfRule>
  </conditionalFormatting>
  <conditionalFormatting sqref="P13">
    <cfRule type="cellIs" dxfId="3423" priority="166" stopIfTrue="1" operator="equal">
      <formula>0</formula>
    </cfRule>
  </conditionalFormatting>
  <conditionalFormatting sqref="Q13">
    <cfRule type="cellIs" dxfId="3422" priority="165" stopIfTrue="1" operator="equal">
      <formula>0</formula>
    </cfRule>
  </conditionalFormatting>
  <conditionalFormatting sqref="S13">
    <cfRule type="cellIs" dxfId="3421" priority="164" stopIfTrue="1" operator="equal">
      <formula>0</formula>
    </cfRule>
  </conditionalFormatting>
  <conditionalFormatting sqref="X8:Y9">
    <cfRule type="cellIs" dxfId="3420" priority="144" stopIfTrue="1" operator="equal">
      <formula>0</formula>
    </cfRule>
  </conditionalFormatting>
  <conditionalFormatting sqref="W8:W9">
    <cfRule type="cellIs" dxfId="3419" priority="145" stopIfTrue="1" operator="equal">
      <formula>0</formula>
    </cfRule>
  </conditionalFormatting>
  <conditionalFormatting sqref="X6:Y7">
    <cfRule type="cellIs" dxfId="3418" priority="147" stopIfTrue="1" operator="equal">
      <formula>0</formula>
    </cfRule>
  </conditionalFormatting>
  <conditionalFormatting sqref="Z8:AA9">
    <cfRule type="cellIs" dxfId="3417" priority="146" stopIfTrue="1" operator="equal">
      <formula>0</formula>
    </cfRule>
  </conditionalFormatting>
  <conditionalFormatting sqref="Z10:AA10">
    <cfRule type="cellIs" dxfId="3416" priority="143" stopIfTrue="1" operator="equal">
      <formula>0</formula>
    </cfRule>
  </conditionalFormatting>
  <conditionalFormatting sqref="W6:W7">
    <cfRule type="cellIs" dxfId="3415" priority="148" stopIfTrue="1" operator="equal">
      <formula>0</formula>
    </cfRule>
  </conditionalFormatting>
  <conditionalFormatting sqref="N15">
    <cfRule type="cellIs" dxfId="3414" priority="160" stopIfTrue="1" operator="equal">
      <formula>0</formula>
    </cfRule>
  </conditionalFormatting>
  <conditionalFormatting sqref="Z6:AA7">
    <cfRule type="cellIs" dxfId="3413" priority="149" stopIfTrue="1" operator="equal">
      <formula>0</formula>
    </cfRule>
  </conditionalFormatting>
  <conditionalFormatting sqref="Z25:AA26 Z29:AA29 W28">
    <cfRule type="cellIs" dxfId="3412" priority="137" stopIfTrue="1" operator="equal">
      <formula>0</formula>
    </cfRule>
  </conditionalFormatting>
  <conditionalFormatting sqref="W10">
    <cfRule type="cellIs" dxfId="3411" priority="142" stopIfTrue="1" operator="equal">
      <formula>0</formula>
    </cfRule>
  </conditionalFormatting>
  <conditionalFormatting sqref="X10:Y10">
    <cfRule type="cellIs" dxfId="3410" priority="141" stopIfTrue="1" operator="equal">
      <formula>0</formula>
    </cfRule>
  </conditionalFormatting>
  <conditionalFormatting sqref="T25:U29">
    <cfRule type="cellIs" dxfId="3409" priority="138" stopIfTrue="1" operator="equal">
      <formula>0</formula>
    </cfRule>
  </conditionalFormatting>
  <conditionalFormatting sqref="W11:Y11">
    <cfRule type="cellIs" dxfId="3408" priority="139" stopIfTrue="1" operator="equal">
      <formula>0</formula>
    </cfRule>
  </conditionalFormatting>
  <conditionalFormatting sqref="W32">
    <cfRule type="cellIs" dxfId="3407" priority="134" stopIfTrue="1" operator="equal">
      <formula>0</formula>
    </cfRule>
  </conditionalFormatting>
  <conditionalFormatting sqref="N36:P36">
    <cfRule type="cellIs" dxfId="3406" priority="125" stopIfTrue="1" operator="equal">
      <formula>0</formula>
    </cfRule>
  </conditionalFormatting>
  <conditionalFormatting sqref="S22">
    <cfRule type="cellIs" dxfId="3405" priority="122" stopIfTrue="1" operator="equal">
      <formula>0</formula>
    </cfRule>
  </conditionalFormatting>
  <conditionalFormatting sqref="S19">
    <cfRule type="cellIs" dxfId="3404" priority="121" stopIfTrue="1" operator="equal">
      <formula>0</formula>
    </cfRule>
  </conditionalFormatting>
  <conditionalFormatting sqref="S18:T18">
    <cfRule type="cellIs" dxfId="3403" priority="120" stopIfTrue="1" operator="equal">
      <formula>0</formula>
    </cfRule>
  </conditionalFormatting>
  <conditionalFormatting sqref="T18">
    <cfRule type="cellIs" dxfId="3402" priority="118" stopIfTrue="1" operator="equal">
      <formula>0</formula>
    </cfRule>
  </conditionalFormatting>
  <conditionalFormatting sqref="S17">
    <cfRule type="cellIs" dxfId="3401" priority="117" stopIfTrue="1" operator="equal">
      <formula>0</formula>
    </cfRule>
  </conditionalFormatting>
  <conditionalFormatting sqref="U18">
    <cfRule type="cellIs" dxfId="3400" priority="119" stopIfTrue="1" operator="equal">
      <formula>0</formula>
    </cfRule>
  </conditionalFormatting>
  <conditionalFormatting sqref="U17">
    <cfRule type="cellIs" dxfId="3399" priority="116" stopIfTrue="1" operator="equal">
      <formula>0</formula>
    </cfRule>
  </conditionalFormatting>
  <conditionalFormatting sqref="U18">
    <cfRule type="cellIs" dxfId="3398" priority="115" stopIfTrue="1" operator="equal">
      <formula>0</formula>
    </cfRule>
  </conditionalFormatting>
  <conditionalFormatting sqref="T18">
    <cfRule type="cellIs" dxfId="3397" priority="113" stopIfTrue="1" operator="equal">
      <formula>0</formula>
    </cfRule>
  </conditionalFormatting>
  <conditionalFormatting sqref="T17">
    <cfRule type="cellIs" dxfId="3396" priority="114" stopIfTrue="1" operator="equal">
      <formula>0</formula>
    </cfRule>
  </conditionalFormatting>
  <conditionalFormatting sqref="P16">
    <cfRule type="cellIs" dxfId="3395" priority="108" stopIfTrue="1" operator="equal">
      <formula>0</formula>
    </cfRule>
  </conditionalFormatting>
  <conditionalFormatting sqref="P17:R17">
    <cfRule type="cellIs" dxfId="3394" priority="110" stopIfTrue="1" operator="equal">
      <formula>0</formula>
    </cfRule>
  </conditionalFormatting>
  <conditionalFormatting sqref="P18:Q21">
    <cfRule type="cellIs" dxfId="3393" priority="109" stopIfTrue="1" operator="equal">
      <formula>0</formula>
    </cfRule>
  </conditionalFormatting>
  <conditionalFormatting sqref="R18:R21">
    <cfRule type="cellIs" dxfId="3392" priority="106" stopIfTrue="1" operator="equal">
      <formula>0</formula>
    </cfRule>
  </conditionalFormatting>
  <conditionalFormatting sqref="R17">
    <cfRule type="cellIs" dxfId="3391" priority="107" stopIfTrue="1" operator="equal">
      <formula>0</formula>
    </cfRule>
  </conditionalFormatting>
  <conditionalFormatting sqref="Q17">
    <cfRule type="cellIs" dxfId="3390" priority="112" stopIfTrue="1" operator="equal">
      <formula>0</formula>
    </cfRule>
  </conditionalFormatting>
  <conditionalFormatting sqref="Q18:Q21">
    <cfRule type="cellIs" dxfId="3389" priority="111" stopIfTrue="1" operator="equal">
      <formula>0</formula>
    </cfRule>
  </conditionalFormatting>
  <conditionalFormatting sqref="N17">
    <cfRule type="cellIs" dxfId="3388" priority="103" stopIfTrue="1" operator="equal">
      <formula>0</formula>
    </cfRule>
  </conditionalFormatting>
  <conditionalFormatting sqref="M16">
    <cfRule type="cellIs" dxfId="3387" priority="100" stopIfTrue="1" operator="equal">
      <formula>0</formula>
    </cfRule>
  </conditionalFormatting>
  <conditionalFormatting sqref="M17">
    <cfRule type="cellIs" dxfId="3386" priority="101" stopIfTrue="1" operator="equal">
      <formula>0</formula>
    </cfRule>
  </conditionalFormatting>
  <conditionalFormatting sqref="M16:M17 M18:N21">
    <cfRule type="cellIs" dxfId="3385" priority="105" stopIfTrue="1" operator="equal">
      <formula>0</formula>
    </cfRule>
  </conditionalFormatting>
  <conditionalFormatting sqref="M18:O21">
    <cfRule type="cellIs" dxfId="3384" priority="104" stopIfTrue="1" operator="equal">
      <formula>0</formula>
    </cfRule>
  </conditionalFormatting>
  <conditionalFormatting sqref="M17:O17">
    <cfRule type="cellIs" dxfId="3383" priority="102" stopIfTrue="1" operator="equal">
      <formula>0</formula>
    </cfRule>
  </conditionalFormatting>
  <conditionalFormatting sqref="O17">
    <cfRule type="cellIs" dxfId="3382" priority="98" stopIfTrue="1" operator="equal">
      <formula>0</formula>
    </cfRule>
  </conditionalFormatting>
  <conditionalFormatting sqref="O18:O21">
    <cfRule type="cellIs" dxfId="3381" priority="99" stopIfTrue="1" operator="equal">
      <formula>0</formula>
    </cfRule>
  </conditionalFormatting>
  <conditionalFormatting sqref="L18">
    <cfRule type="cellIs" dxfId="3380" priority="94" stopIfTrue="1" operator="equal">
      <formula>0</formula>
    </cfRule>
  </conditionalFormatting>
  <conditionalFormatting sqref="L18">
    <cfRule type="cellIs" dxfId="3379" priority="87" stopIfTrue="1" operator="equal">
      <formula>0</formula>
    </cfRule>
  </conditionalFormatting>
  <conditionalFormatting sqref="L18">
    <cfRule type="cellIs" dxfId="3378" priority="91" stopIfTrue="1" operator="equal">
      <formula>0</formula>
    </cfRule>
  </conditionalFormatting>
  <conditionalFormatting sqref="L18">
    <cfRule type="cellIs" dxfId="3377" priority="86" stopIfTrue="1" operator="equal">
      <formula>0</formula>
    </cfRule>
  </conditionalFormatting>
  <conditionalFormatting sqref="J18:L21">
    <cfRule type="cellIs" dxfId="3376" priority="96" stopIfTrue="1" operator="equal">
      <formula>0</formula>
    </cfRule>
  </conditionalFormatting>
  <conditionalFormatting sqref="L17">
    <cfRule type="cellIs" dxfId="3375" priority="95" stopIfTrue="1" operator="equal">
      <formula>0</formula>
    </cfRule>
  </conditionalFormatting>
  <conditionalFormatting sqref="J16 J17:L21">
    <cfRule type="cellIs" dxfId="3374" priority="97" stopIfTrue="1" operator="equal">
      <formula>0</formula>
    </cfRule>
  </conditionalFormatting>
  <conditionalFormatting sqref="L18:L21">
    <cfRule type="cellIs" dxfId="3373" priority="80" stopIfTrue="1" operator="equal">
      <formula>0</formula>
    </cfRule>
  </conditionalFormatting>
  <conditionalFormatting sqref="L18">
    <cfRule type="cellIs" dxfId="3372" priority="83" stopIfTrue="1" operator="equal">
      <formula>0</formula>
    </cfRule>
  </conditionalFormatting>
  <conditionalFormatting sqref="L18">
    <cfRule type="cellIs" dxfId="3371" priority="90" stopIfTrue="1" operator="equal">
      <formula>0</formula>
    </cfRule>
  </conditionalFormatting>
  <conditionalFormatting sqref="L17">
    <cfRule type="cellIs" dxfId="3370" priority="92" stopIfTrue="1" operator="equal">
      <formula>0</formula>
    </cfRule>
  </conditionalFormatting>
  <conditionalFormatting sqref="K17">
    <cfRule type="cellIs" dxfId="3369" priority="89" stopIfTrue="1" operator="equal">
      <formula>0</formula>
    </cfRule>
  </conditionalFormatting>
  <conditionalFormatting sqref="K17">
    <cfRule type="cellIs" dxfId="3368" priority="93" stopIfTrue="1" operator="equal">
      <formula>0</formula>
    </cfRule>
  </conditionalFormatting>
  <conditionalFormatting sqref="L17">
    <cfRule type="cellIs" dxfId="3367" priority="88" stopIfTrue="1" operator="equal">
      <formula>0</formula>
    </cfRule>
  </conditionalFormatting>
  <conditionalFormatting sqref="L17">
    <cfRule type="cellIs" dxfId="3366" priority="84" stopIfTrue="1" operator="equal">
      <formula>0</formula>
    </cfRule>
  </conditionalFormatting>
  <conditionalFormatting sqref="K18">
    <cfRule type="cellIs" dxfId="3365" priority="81" stopIfTrue="1" operator="equal">
      <formula>0</formula>
    </cfRule>
  </conditionalFormatting>
  <conditionalFormatting sqref="K17">
    <cfRule type="cellIs" dxfId="3364" priority="82" stopIfTrue="1" operator="equal">
      <formula>0</formula>
    </cfRule>
  </conditionalFormatting>
  <conditionalFormatting sqref="K18">
    <cfRule type="cellIs" dxfId="3363" priority="85" stopIfTrue="1" operator="equal">
      <formula>0</formula>
    </cfRule>
  </conditionalFormatting>
  <conditionalFormatting sqref="G16:G19">
    <cfRule type="cellIs" dxfId="3362" priority="79" stopIfTrue="1" operator="equal">
      <formula>0</formula>
    </cfRule>
  </conditionalFormatting>
  <conditionalFormatting sqref="P22:Q22">
    <cfRule type="cellIs" dxfId="3361" priority="77" stopIfTrue="1" operator="equal">
      <formula>0</formula>
    </cfRule>
  </conditionalFormatting>
  <conditionalFormatting sqref="Q22:R22">
    <cfRule type="cellIs" dxfId="3360" priority="76" stopIfTrue="1" operator="equal">
      <formula>0</formula>
    </cfRule>
  </conditionalFormatting>
  <conditionalFormatting sqref="P22:Q22">
    <cfRule type="cellIs" dxfId="3359" priority="78" stopIfTrue="1" operator="equal">
      <formula>0</formula>
    </cfRule>
  </conditionalFormatting>
  <conditionalFormatting sqref="M22">
    <cfRule type="cellIs" dxfId="3358" priority="75" stopIfTrue="1" operator="equal">
      <formula>0</formula>
    </cfRule>
  </conditionalFormatting>
  <conditionalFormatting sqref="N22:O22">
    <cfRule type="cellIs" dxfId="3357" priority="72" stopIfTrue="1" operator="equal">
      <formula>0</formula>
    </cfRule>
  </conditionalFormatting>
  <conditionalFormatting sqref="M22:O22">
    <cfRule type="cellIs" dxfId="3356" priority="73" stopIfTrue="1" operator="equal">
      <formula>0</formula>
    </cfRule>
  </conditionalFormatting>
  <conditionalFormatting sqref="M22:O22">
    <cfRule type="cellIs" dxfId="3355" priority="74" stopIfTrue="1" operator="equal">
      <formula>0</formula>
    </cfRule>
  </conditionalFormatting>
  <conditionalFormatting sqref="L22">
    <cfRule type="cellIs" dxfId="3354" priority="63" stopIfTrue="1" operator="equal">
      <formula>0</formula>
    </cfRule>
  </conditionalFormatting>
  <conditionalFormatting sqref="L22">
    <cfRule type="cellIs" dxfId="3353" priority="64" stopIfTrue="1" operator="equal">
      <formula>0</formula>
    </cfRule>
  </conditionalFormatting>
  <conditionalFormatting sqref="J22">
    <cfRule type="cellIs" dxfId="3352" priority="66" stopIfTrue="1" operator="equal">
      <formula>0</formula>
    </cfRule>
  </conditionalFormatting>
  <conditionalFormatting sqref="L22">
    <cfRule type="cellIs" dxfId="3351" priority="65" stopIfTrue="1" operator="equal">
      <formula>0</formula>
    </cfRule>
  </conditionalFormatting>
  <conditionalFormatting sqref="K22">
    <cfRule type="cellIs" dxfId="3350" priority="62" stopIfTrue="1" operator="equal">
      <formula>0</formula>
    </cfRule>
  </conditionalFormatting>
  <conditionalFormatting sqref="J22:L22">
    <cfRule type="cellIs" dxfId="3349" priority="67" stopIfTrue="1" operator="equal">
      <formula>0</formula>
    </cfRule>
  </conditionalFormatting>
  <conditionalFormatting sqref="J22">
    <cfRule type="cellIs" dxfId="3348" priority="71" stopIfTrue="1" operator="equal">
      <formula>0</formula>
    </cfRule>
  </conditionalFormatting>
  <conditionalFormatting sqref="J22">
    <cfRule type="cellIs" dxfId="3347" priority="70" stopIfTrue="1" operator="equal">
      <formula>0</formula>
    </cfRule>
  </conditionalFormatting>
  <conditionalFormatting sqref="K22">
    <cfRule type="cellIs" dxfId="3346" priority="69" stopIfTrue="1" operator="equal">
      <formula>0</formula>
    </cfRule>
  </conditionalFormatting>
  <conditionalFormatting sqref="J22">
    <cfRule type="cellIs" dxfId="3345" priority="68" stopIfTrue="1" operator="equal">
      <formula>0</formula>
    </cfRule>
  </conditionalFormatting>
  <conditionalFormatting sqref="H16:I16 H17:H19">
    <cfRule type="cellIs" dxfId="3344" priority="61" stopIfTrue="1" operator="equal">
      <formula>0</formula>
    </cfRule>
  </conditionalFormatting>
  <conditionalFormatting sqref="I17">
    <cfRule type="cellIs" dxfId="3343" priority="60" stopIfTrue="1" operator="equal">
      <formula>0</formula>
    </cfRule>
  </conditionalFormatting>
  <conditionalFormatting sqref="I18">
    <cfRule type="cellIs" dxfId="3342" priority="59" stopIfTrue="1" operator="equal">
      <formula>0</formula>
    </cfRule>
  </conditionalFormatting>
  <conditionalFormatting sqref="I19">
    <cfRule type="cellIs" dxfId="3341" priority="58" stopIfTrue="1" operator="equal">
      <formula>0</formula>
    </cfRule>
  </conditionalFormatting>
  <conditionalFormatting sqref="M69:O69 Q69:Q71 N70:O71">
    <cfRule type="cellIs" dxfId="3340" priority="50" stopIfTrue="1" operator="equal">
      <formula>0</formula>
    </cfRule>
  </conditionalFormatting>
  <conditionalFormatting sqref="M29:O30 L25:O25 M26:M27 O26:O27">
    <cfRule type="cellIs" dxfId="3339" priority="49" stopIfTrue="1" operator="equal">
      <formula>0</formula>
    </cfRule>
  </conditionalFormatting>
  <conditionalFormatting sqref="Z11">
    <cfRule type="cellIs" dxfId="3338" priority="52" stopIfTrue="1" operator="equal">
      <formula>0</formula>
    </cfRule>
  </conditionalFormatting>
  <conditionalFormatting sqref="AA11">
    <cfRule type="cellIs" dxfId="3337" priority="51" stopIfTrue="1" operator="equal">
      <formula>0</formula>
    </cfRule>
  </conditionalFormatting>
  <conditionalFormatting sqref="L26:L30">
    <cfRule type="cellIs" dxfId="3336" priority="48" stopIfTrue="1" operator="equal">
      <formula>0</formula>
    </cfRule>
  </conditionalFormatting>
  <conditionalFormatting sqref="N26:N27">
    <cfRule type="cellIs" dxfId="3335" priority="47" stopIfTrue="1" operator="equal">
      <formula>0</formula>
    </cfRule>
  </conditionalFormatting>
  <conditionalFormatting sqref="N28">
    <cfRule type="cellIs" dxfId="3334" priority="45" stopIfTrue="1" operator="equal">
      <formula>0</formula>
    </cfRule>
  </conditionalFormatting>
  <conditionalFormatting sqref="N27">
    <cfRule type="cellIs" dxfId="3333" priority="46" stopIfTrue="1" operator="equal">
      <formula>0</formula>
    </cfRule>
  </conditionalFormatting>
  <conditionalFormatting sqref="N28">
    <cfRule type="cellIs" dxfId="3332" priority="44" stopIfTrue="1" operator="equal">
      <formula>0</formula>
    </cfRule>
  </conditionalFormatting>
  <conditionalFormatting sqref="W34:Z59 W33:Y33">
    <cfRule type="cellIs" dxfId="3331" priority="43" stopIfTrue="1" operator="equal">
      <formula>0</formula>
    </cfRule>
  </conditionalFormatting>
  <conditionalFormatting sqref="AA33">
    <cfRule type="cellIs" dxfId="3330" priority="42" stopIfTrue="1" operator="equal">
      <formula>0</formula>
    </cfRule>
  </conditionalFormatting>
  <conditionalFormatting sqref="AA34:AA59">
    <cfRule type="cellIs" dxfId="3329" priority="41" stopIfTrue="1" operator="equal">
      <formula>0</formula>
    </cfRule>
  </conditionalFormatting>
  <conditionalFormatting sqref="Y63:Y70">
    <cfRule type="cellIs" dxfId="3328" priority="40" stopIfTrue="1" operator="equal">
      <formula>0</formula>
    </cfRule>
  </conditionalFormatting>
  <conditionalFormatting sqref="Z71:AA71">
    <cfRule type="cellIs" dxfId="3327" priority="33" stopIfTrue="1" operator="equal">
      <formula>0</formula>
    </cfRule>
  </conditionalFormatting>
  <conditionalFormatting sqref="W71">
    <cfRule type="cellIs" dxfId="3326" priority="35" stopIfTrue="1" operator="equal">
      <formula>0</formula>
    </cfRule>
  </conditionalFormatting>
  <conditionalFormatting sqref="W61 AA61">
    <cfRule type="cellIs" dxfId="3325" priority="39" stopIfTrue="1" operator="equal">
      <formula>0</formula>
    </cfRule>
  </conditionalFormatting>
  <conditionalFormatting sqref="AA62">
    <cfRule type="cellIs" dxfId="3324" priority="38" stopIfTrue="1" operator="equal">
      <formula>0</formula>
    </cfRule>
  </conditionalFormatting>
  <conditionalFormatting sqref="W62:Y62">
    <cfRule type="cellIs" dxfId="3323" priority="37" stopIfTrue="1" operator="equal">
      <formula>0</formula>
    </cfRule>
  </conditionalFormatting>
  <conditionalFormatting sqref="W71">
    <cfRule type="cellIs" dxfId="3322" priority="34" stopIfTrue="1" operator="equal">
      <formula>0</formula>
    </cfRule>
  </conditionalFormatting>
  <conditionalFormatting sqref="W71">
    <cfRule type="cellIs" dxfId="3321" priority="36" stopIfTrue="1" operator="equal">
      <formula>0</formula>
    </cfRule>
  </conditionalFormatting>
  <conditionalFormatting sqref="AA62">
    <cfRule type="cellIs" dxfId="3320" priority="32" stopIfTrue="1" operator="equal">
      <formula>0</formula>
    </cfRule>
  </conditionalFormatting>
  <conditionalFormatting sqref="AA63:AA70">
    <cfRule type="cellIs" dxfId="3319" priority="31" stopIfTrue="1" operator="equal">
      <formula>0</formula>
    </cfRule>
  </conditionalFormatting>
  <conditionalFormatting sqref="Z33">
    <cfRule type="cellIs" dxfId="3318" priority="25" stopIfTrue="1" operator="equal">
      <formula>0</formula>
    </cfRule>
  </conditionalFormatting>
  <conditionalFormatting sqref="Z15:Z21">
    <cfRule type="cellIs" dxfId="3317" priority="24" stopIfTrue="1" operator="equal">
      <formula>0</formula>
    </cfRule>
  </conditionalFormatting>
  <conditionalFormatting sqref="W22:Y22">
    <cfRule type="cellIs" dxfId="3316" priority="21" stopIfTrue="1" operator="equal">
      <formula>0</formula>
    </cfRule>
  </conditionalFormatting>
  <conditionalFormatting sqref="AA15:AA21">
    <cfRule type="cellIs" dxfId="3315" priority="20" stopIfTrue="1" operator="equal">
      <formula>0</formula>
    </cfRule>
  </conditionalFormatting>
  <conditionalFormatting sqref="T6:T13">
    <cfRule type="cellIs" dxfId="3314" priority="19" stopIfTrue="1" operator="equal">
      <formula>0</formula>
    </cfRule>
  </conditionalFormatting>
  <conditionalFormatting sqref="T13">
    <cfRule type="cellIs" dxfId="3313" priority="15" stopIfTrue="1" operator="equal">
      <formula>0</formula>
    </cfRule>
  </conditionalFormatting>
  <conditionalFormatting sqref="T9">
    <cfRule type="cellIs" dxfId="3312" priority="17" stopIfTrue="1" operator="equal">
      <formula>0</formula>
    </cfRule>
  </conditionalFormatting>
  <conditionalFormatting sqref="T12">
    <cfRule type="cellIs" dxfId="3311" priority="18" stopIfTrue="1" operator="equal">
      <formula>0</formula>
    </cfRule>
  </conditionalFormatting>
  <conditionalFormatting sqref="T11">
    <cfRule type="cellIs" dxfId="3310" priority="16" stopIfTrue="1" operator="equal">
      <formula>0</formula>
    </cfRule>
  </conditionalFormatting>
  <conditionalFormatting sqref="T12">
    <cfRule type="cellIs" dxfId="3309" priority="14" stopIfTrue="1" operator="equal">
      <formula>0</formula>
    </cfRule>
  </conditionalFormatting>
  <conditionalFormatting sqref="T13">
    <cfRule type="cellIs" dxfId="3308" priority="13" stopIfTrue="1" operator="equal">
      <formula>0</formula>
    </cfRule>
  </conditionalFormatting>
  <conditionalFormatting sqref="T13">
    <cfRule type="cellIs" dxfId="3307" priority="10" stopIfTrue="1" operator="equal">
      <formula>0</formula>
    </cfRule>
  </conditionalFormatting>
  <conditionalFormatting sqref="T12">
    <cfRule type="cellIs" dxfId="3306" priority="11" stopIfTrue="1" operator="equal">
      <formula>0</formula>
    </cfRule>
  </conditionalFormatting>
  <conditionalFormatting sqref="T10">
    <cfRule type="cellIs" dxfId="3305" priority="12" stopIfTrue="1" operator="equal">
      <formula>0</formula>
    </cfRule>
  </conditionalFormatting>
  <conditionalFormatting sqref="AA22">
    <cfRule type="cellIs" dxfId="3304" priority="9" stopIfTrue="1" operator="equal">
      <formula>0</formula>
    </cfRule>
  </conditionalFormatting>
  <conditionalFormatting sqref="Z22">
    <cfRule type="cellIs" dxfId="3303" priority="8" stopIfTrue="1" operator="equal">
      <formula>0</formula>
    </cfRule>
  </conditionalFormatting>
  <conditionalFormatting sqref="A20:F21">
    <cfRule type="cellIs" dxfId="3302" priority="7" stopIfTrue="1" operator="equal">
      <formula>0</formula>
    </cfRule>
  </conditionalFormatting>
  <conditionalFormatting sqref="G20:G21">
    <cfRule type="cellIs" dxfId="3301" priority="6" stopIfTrue="1" operator="equal">
      <formula>0</formula>
    </cfRule>
  </conditionalFormatting>
  <conditionalFormatting sqref="H20:H21">
    <cfRule type="cellIs" dxfId="3300" priority="5" stopIfTrue="1" operator="equal">
      <formula>0</formula>
    </cfRule>
  </conditionalFormatting>
  <conditionalFormatting sqref="I20:I21">
    <cfRule type="cellIs" dxfId="3299" priority="4" stopIfTrue="1" operator="equal">
      <formula>0</formula>
    </cfRule>
  </conditionalFormatting>
  <conditionalFormatting sqref="A22:F22">
    <cfRule type="cellIs" dxfId="3298" priority="3" stopIfTrue="1" operator="equal">
      <formula>0</formula>
    </cfRule>
  </conditionalFormatting>
  <conditionalFormatting sqref="G22 I22">
    <cfRule type="cellIs" dxfId="3297" priority="2" stopIfTrue="1" operator="equal">
      <formula>0</formula>
    </cfRule>
  </conditionalFormatting>
  <conditionalFormatting sqref="H22">
    <cfRule type="cellIs" dxfId="3296"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300-000000000000}"/>
    <dataValidation allowBlank="1" showInputMessage="1" showErrorMessage="1" prompt="Length of service replacement = distance of house from curb + 5 feet." sqref="Y62:Z62" xr:uid="{00000000-0002-0000-0300-000001000000}"/>
    <dataValidation allowBlank="1" showInputMessage="1" showErrorMessage="1" prompt="Enter number of services with the noted side of block, and with the same distance from curb to house wall." sqref="W62" xr:uid="{00000000-0002-0000-03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3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300-000004000000}"/>
    <dataValidation allowBlank="1" showInputMessage="1" showErrorMessage="1" prompt="For City Streets, multiply S.Y. by 0.1 to convert to TON._x000a_For State Routes, multiply S.Y. by 0.15 to convert to TON." sqref="AA5" xr:uid="{00000000-0002-0000-03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3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3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3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3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3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3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300-00000C000000}"/>
    <dataValidation allowBlank="1" showInputMessage="1" showErrorMessage="1" prompt="Enter the number of valves by size." sqref="L24:O24" xr:uid="{00000000-0002-0000-03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3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3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3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300-000011000000}"/>
    <dataValidation allowBlank="1" showInputMessage="1" showErrorMessage="1" prompt="Factor = [Trench Width (ft) + 2 (ft)] / 9. _x000a_NOTE: base and paving cutbacks on State Routes are 12&quot; to each side of the trench, 2 feet total in equation. " sqref="T5" xr:uid="{00000000-0002-0000-03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300-000013000000}"/>
    <dataValidation allowBlank="1" showInputMessage="1" showErrorMessage="1" prompt="Enter linear feet of pipe by size in State Routes, EXCLUDING within intersections. " sqref="S4:U4" xr:uid="{00000000-0002-0000-0300-000014000000}"/>
    <dataValidation allowBlank="1" showInputMessage="1" showErrorMessage="1" prompt="Enter linear feet of pipe by size in City Streets, EXCLUDING within intersections. _x000a_" sqref="P4:R4" xr:uid="{00000000-0002-0000-03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3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300-000017000000}"/>
    <dataValidation allowBlank="1" showInputMessage="1" showErrorMessage="1" prompt="Enter linear feet of pipe by size in State Routes, including within intersections._x000a_NOTE: don't include pipe outside of cartway." sqref="M4:O4" xr:uid="{00000000-0002-0000-0300-000018000000}"/>
    <dataValidation allowBlank="1" showInputMessage="1" showErrorMessage="1" prompt="Enter linear feet of pipe by size in City Streets, including within intersections. _x000a_NOTE: don't include pipe outside of cartway." sqref="J4:L4" xr:uid="{00000000-0002-0000-0300-000019000000}"/>
    <dataValidation allowBlank="1" showInputMessage="1" showErrorMessage="1" prompt="Excavation factors are in the Water Main Standard Details handbook. See excavation pay limit dimensions table on page 6, column titled &quot;CU YDS PER LIN FT&quot;." sqref="D5 H5" xr:uid="{00000000-0002-0000-0300-00001A000000}"/>
    <dataValidation allowBlank="1" showInputMessage="1" showErrorMessage="1" prompt="Enter linear feet of pipe by size in State Routes._x000a_" sqref="G4:I4" xr:uid="{00000000-0002-0000-0300-00001B000000}"/>
    <dataValidation allowBlank="1" showInputMessage="1" showErrorMessage="1" prompt="Enter linear feet of pipe by size in City Streets._x000a_" sqref="C4:F4" xr:uid="{00000000-0002-0000-0300-00001C000000}"/>
    <dataValidation allowBlank="1" showInputMessage="1" showErrorMessage="1" prompt="Enter linear feet of pipe by size." sqref="A4:B4" xr:uid="{00000000-0002-0000-03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300-00001E000000}"/>
    <dataValidation allowBlank="1" showInputMessage="1" showErrorMessage="1" prompt="Enter the number of ramps triggered by the water main relay." sqref="S19:U19" xr:uid="{00000000-0002-0000-03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0300-000020000000}"/>
    <dataValidation allowBlank="1" showInputMessage="1" showErrorMessage="1" prompt="Update the number of total pages." sqref="A72:AA72" xr:uid="{00000000-0002-0000-0300-000021000000}"/>
    <dataValidation allowBlank="1" showInputMessage="1" showErrorMessage="1" prompt="Enter number of services by size along the same side of street and with the same distance from water main to curb." sqref="X33" xr:uid="{00000000-0002-0000-03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3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3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3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300-000026000000}"/>
  </dataValidations>
  <pageMargins left="0.7" right="0.7" top="0.75" bottom="0.75" header="0.3" footer="0.3"/>
  <pageSetup paperSize="17" scale="64"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1.28515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166" t="s">
        <v>18</v>
      </c>
      <c r="O5" s="291"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379">
        <v>2</v>
      </c>
      <c r="E17" s="524">
        <f>C17*D17</f>
        <v>0</v>
      </c>
      <c r="F17" s="525"/>
      <c r="G17" s="396"/>
      <c r="H17" s="140">
        <v>2</v>
      </c>
      <c r="I17" s="319">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20">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373"/>
      <c r="D19" s="375">
        <v>1</v>
      </c>
      <c r="E19" s="520">
        <f>C19*D19</f>
        <v>0</v>
      </c>
      <c r="F19" s="521"/>
      <c r="G19" s="414"/>
      <c r="H19" s="375">
        <v>1</v>
      </c>
      <c r="I19" s="320">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374"/>
      <c r="D20" s="140">
        <v>3</v>
      </c>
      <c r="E20" s="641">
        <f t="shared" ref="E20:E21" si="9">C20*D20</f>
        <v>0</v>
      </c>
      <c r="F20" s="642"/>
      <c r="G20" s="413"/>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138</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3295" priority="246" stopIfTrue="1" operator="equal">
      <formula>0</formula>
    </cfRule>
  </conditionalFormatting>
  <conditionalFormatting sqref="M64 N66:V66 N67:O68 Q67:V68 S69:V71">
    <cfRule type="cellIs" dxfId="3294" priority="245" stopIfTrue="1" operator="equal">
      <formula>0</formula>
    </cfRule>
  </conditionalFormatting>
  <conditionalFormatting sqref="Q65:V65">
    <cfRule type="cellIs" dxfId="3293" priority="244" stopIfTrue="1" operator="equal">
      <formula>0</formula>
    </cfRule>
  </conditionalFormatting>
  <conditionalFormatting sqref="W2:X3">
    <cfRule type="cellIs" dxfId="3292" priority="243" stopIfTrue="1" operator="equal">
      <formula>0</formula>
    </cfRule>
  </conditionalFormatting>
  <conditionalFormatting sqref="Z2">
    <cfRule type="cellIs" dxfId="3291" priority="242" stopIfTrue="1" operator="equal">
      <formula>0</formula>
    </cfRule>
  </conditionalFormatting>
  <conditionalFormatting sqref="B14">
    <cfRule type="cellIs" dxfId="3290" priority="232" stopIfTrue="1" operator="equal">
      <formula>0</formula>
    </cfRule>
  </conditionalFormatting>
  <conditionalFormatting sqref="Y2:Y3">
    <cfRule type="cellIs" dxfId="3289" priority="241" stopIfTrue="1" operator="equal">
      <formula>0</formula>
    </cfRule>
  </conditionalFormatting>
  <conditionalFormatting sqref="A13:C13 E13:G13 P13:S13 J13:N13 U13">
    <cfRule type="cellIs" dxfId="3288" priority="216" stopIfTrue="1" operator="equal">
      <formula>0</formula>
    </cfRule>
  </conditionalFormatting>
  <conditionalFormatting sqref="U10">
    <cfRule type="cellIs" dxfId="3287" priority="219" stopIfTrue="1" operator="equal">
      <formula>0</formula>
    </cfRule>
  </conditionalFormatting>
  <conditionalFormatting sqref="Q14">
    <cfRule type="cellIs" dxfId="3286" priority="223" stopIfTrue="1" operator="equal">
      <formula>0</formula>
    </cfRule>
  </conditionalFormatting>
  <conditionalFormatting sqref="Y1">
    <cfRule type="cellIs" dxfId="3285" priority="237" stopIfTrue="1" operator="equal">
      <formula>0</formula>
    </cfRule>
  </conditionalFormatting>
  <conditionalFormatting sqref="T15:U15">
    <cfRule type="cellIs" dxfId="3284" priority="240" stopIfTrue="1" operator="equal">
      <formula>0</formula>
    </cfRule>
  </conditionalFormatting>
  <conditionalFormatting sqref="U9">
    <cfRule type="cellIs" dxfId="3283" priority="220" stopIfTrue="1" operator="equal">
      <formula>0</formula>
    </cfRule>
  </conditionalFormatting>
  <conditionalFormatting sqref="P1 A1:K1">
    <cfRule type="cellIs" dxfId="3282" priority="239" stopIfTrue="1" operator="equal">
      <formula>0</formula>
    </cfRule>
  </conditionalFormatting>
  <conditionalFormatting sqref="W1:X1">
    <cfRule type="cellIs" dxfId="3281" priority="238" stopIfTrue="1" operator="equal">
      <formula>0</formula>
    </cfRule>
  </conditionalFormatting>
  <conditionalFormatting sqref="J2">
    <cfRule type="cellIs" dxfId="3280" priority="236" stopIfTrue="1" operator="equal">
      <formula>0</formula>
    </cfRule>
  </conditionalFormatting>
  <conditionalFormatting sqref="J14">
    <cfRule type="cellIs" dxfId="3279" priority="205" stopIfTrue="1" operator="equal">
      <formula>0</formula>
    </cfRule>
  </conditionalFormatting>
  <conditionalFormatting sqref="A12">
    <cfRule type="cellIs" dxfId="3278" priority="235" stopIfTrue="1" operator="equal">
      <formula>0</formula>
    </cfRule>
  </conditionalFormatting>
  <conditionalFormatting sqref="B12">
    <cfRule type="cellIs" dxfId="3277" priority="234" stopIfTrue="1" operator="equal">
      <formula>0</formula>
    </cfRule>
  </conditionalFormatting>
  <conditionalFormatting sqref="A14">
    <cfRule type="cellIs" dxfId="3276" priority="233" stopIfTrue="1" operator="equal">
      <formula>0</formula>
    </cfRule>
  </conditionalFormatting>
  <conditionalFormatting sqref="G12">
    <cfRule type="cellIs" dxfId="3275" priority="231" stopIfTrue="1" operator="equal">
      <formula>0</formula>
    </cfRule>
  </conditionalFormatting>
  <conditionalFormatting sqref="G14">
    <cfRule type="cellIs" dxfId="3274" priority="230" stopIfTrue="1" operator="equal">
      <formula>0</formula>
    </cfRule>
  </conditionalFormatting>
  <conditionalFormatting sqref="H14">
    <cfRule type="cellIs" dxfId="3273" priority="229" stopIfTrue="1" operator="equal">
      <formula>0</formula>
    </cfRule>
  </conditionalFormatting>
  <conditionalFormatting sqref="P12:S12 P14:T15 N15">
    <cfRule type="cellIs" dxfId="3272" priority="228" stopIfTrue="1" operator="equal">
      <formula>0</formula>
    </cfRule>
  </conditionalFormatting>
  <conditionalFormatting sqref="N12">
    <cfRule type="cellIs" dxfId="3271" priority="227" stopIfTrue="1" operator="equal">
      <formula>0</formula>
    </cfRule>
  </conditionalFormatting>
  <conditionalFormatting sqref="N14">
    <cfRule type="cellIs" dxfId="3270" priority="226" stopIfTrue="1" operator="equal">
      <formula>0</formula>
    </cfRule>
  </conditionalFormatting>
  <conditionalFormatting sqref="P15:S15">
    <cfRule type="cellIs" dxfId="3269" priority="225" stopIfTrue="1" operator="equal">
      <formula>0</formula>
    </cfRule>
  </conditionalFormatting>
  <conditionalFormatting sqref="Q12">
    <cfRule type="cellIs" dxfId="3268" priority="224" stopIfTrue="1" operator="equal">
      <formula>0</formula>
    </cfRule>
  </conditionalFormatting>
  <conditionalFormatting sqref="R12">
    <cfRule type="cellIs" dxfId="3267" priority="222" stopIfTrue="1" operator="equal">
      <formula>0</formula>
    </cfRule>
  </conditionalFormatting>
  <conditionalFormatting sqref="R14">
    <cfRule type="cellIs" dxfId="3266" priority="221" stopIfTrue="1" operator="equal">
      <formula>0</formula>
    </cfRule>
  </conditionalFormatting>
  <conditionalFormatting sqref="N65:P65">
    <cfRule type="cellIs" dxfId="3265" priority="218" stopIfTrue="1" operator="equal">
      <formula>0</formula>
    </cfRule>
  </conditionalFormatting>
  <conditionalFormatting sqref="J12">
    <cfRule type="cellIs" dxfId="3264" priority="206" stopIfTrue="1" operator="equal">
      <formula>0</formula>
    </cfRule>
  </conditionalFormatting>
  <conditionalFormatting sqref="S15:U15">
    <cfRule type="cellIs" dxfId="3263" priority="198" stopIfTrue="1" operator="equal">
      <formula>0</formula>
    </cfRule>
  </conditionalFormatting>
  <conditionalFormatting sqref="B13">
    <cfRule type="cellIs" dxfId="3262" priority="214" stopIfTrue="1" operator="equal">
      <formula>0</formula>
    </cfRule>
  </conditionalFormatting>
  <conditionalFormatting sqref="U11">
    <cfRule type="cellIs" dxfId="3261" priority="217" stopIfTrue="1" operator="equal">
      <formula>0</formula>
    </cfRule>
  </conditionalFormatting>
  <conditionalFormatting sqref="G13">
    <cfRule type="cellIs" dxfId="3260" priority="213" stopIfTrue="1" operator="equal">
      <formula>0</formula>
    </cfRule>
  </conditionalFormatting>
  <conditionalFormatting sqref="K12">
    <cfRule type="cellIs" dxfId="3259" priority="204" stopIfTrue="1" operator="equal">
      <formula>0</formula>
    </cfRule>
  </conditionalFormatting>
  <conditionalFormatting sqref="A13">
    <cfRule type="cellIs" dxfId="3258" priority="215" stopIfTrue="1" operator="equal">
      <formula>0</formula>
    </cfRule>
  </conditionalFormatting>
  <conditionalFormatting sqref="P13">
    <cfRule type="cellIs" dxfId="3257" priority="212" stopIfTrue="1" operator="equal">
      <formula>0</formula>
    </cfRule>
  </conditionalFormatting>
  <conditionalFormatting sqref="N13">
    <cfRule type="cellIs" dxfId="3256" priority="211" stopIfTrue="1" operator="equal">
      <formula>0</formula>
    </cfRule>
  </conditionalFormatting>
  <conditionalFormatting sqref="Q13">
    <cfRule type="cellIs" dxfId="3255" priority="210" stopIfTrue="1" operator="equal">
      <formula>0</formula>
    </cfRule>
  </conditionalFormatting>
  <conditionalFormatting sqref="R13">
    <cfRule type="cellIs" dxfId="3254" priority="209" stopIfTrue="1" operator="equal">
      <formula>0</formula>
    </cfRule>
  </conditionalFormatting>
  <conditionalFormatting sqref="D14 D5:D12">
    <cfRule type="cellIs" dxfId="3253" priority="208" stopIfTrue="1" operator="equal">
      <formula>0</formula>
    </cfRule>
  </conditionalFormatting>
  <conditionalFormatting sqref="D13">
    <cfRule type="cellIs" dxfId="3252" priority="207" stopIfTrue="1" operator="equal">
      <formula>0</formula>
    </cfRule>
  </conditionalFormatting>
  <conditionalFormatting sqref="Q12">
    <cfRule type="cellIs" dxfId="3251" priority="202" stopIfTrue="1" operator="equal">
      <formula>0</formula>
    </cfRule>
  </conditionalFormatting>
  <conditionalFormatting sqref="U12">
    <cfRule type="cellIs" dxfId="3250" priority="195" stopIfTrue="1" operator="equal">
      <formula>0</formula>
    </cfRule>
  </conditionalFormatting>
  <conditionalFormatting sqref="T14">
    <cfRule type="cellIs" dxfId="3249" priority="196" stopIfTrue="1" operator="equal">
      <formula>0</formula>
    </cfRule>
  </conditionalFormatting>
  <conditionalFormatting sqref="Q14">
    <cfRule type="cellIs" dxfId="3248" priority="201" stopIfTrue="1" operator="equal">
      <formula>0</formula>
    </cfRule>
  </conditionalFormatting>
  <conditionalFormatting sqref="R12">
    <cfRule type="cellIs" dxfId="3247" priority="200" stopIfTrue="1" operator="equal">
      <formula>0</formula>
    </cfRule>
  </conditionalFormatting>
  <conditionalFormatting sqref="R14">
    <cfRule type="cellIs" dxfId="3246" priority="199" stopIfTrue="1" operator="equal">
      <formula>0</formula>
    </cfRule>
  </conditionalFormatting>
  <conditionalFormatting sqref="P12">
    <cfRule type="cellIs" dxfId="3245" priority="182" stopIfTrue="1" operator="equal">
      <formula>0</formula>
    </cfRule>
  </conditionalFormatting>
  <conditionalFormatting sqref="O5:O12 O14:O15">
    <cfRule type="cellIs" dxfId="3244" priority="186" stopIfTrue="1" operator="equal">
      <formula>0</formula>
    </cfRule>
  </conditionalFormatting>
  <conditionalFormatting sqref="K14">
    <cfRule type="cellIs" dxfId="3243" priority="203" stopIfTrue="1" operator="equal">
      <formula>0</formula>
    </cfRule>
  </conditionalFormatting>
  <conditionalFormatting sqref="U13">
    <cfRule type="cellIs" dxfId="3242" priority="187" stopIfTrue="1" operator="equal">
      <formula>0</formula>
    </cfRule>
  </conditionalFormatting>
  <conditionalFormatting sqref="R13">
    <cfRule type="cellIs" dxfId="3241" priority="189" stopIfTrue="1" operator="equal">
      <formula>0</formula>
    </cfRule>
  </conditionalFormatting>
  <conditionalFormatting sqref="U14">
    <cfRule type="cellIs" dxfId="3240" priority="194" stopIfTrue="1" operator="equal">
      <formula>0</formula>
    </cfRule>
  </conditionalFormatting>
  <conditionalFormatting sqref="K13">
    <cfRule type="cellIs" dxfId="3239" priority="192" stopIfTrue="1" operator="equal">
      <formula>0</formula>
    </cfRule>
  </conditionalFormatting>
  <conditionalFormatting sqref="S13">
    <cfRule type="cellIs" dxfId="3238" priority="191" stopIfTrue="1" operator="equal">
      <formula>0</formula>
    </cfRule>
  </conditionalFormatting>
  <conditionalFormatting sqref="J13">
    <cfRule type="cellIs" dxfId="3237" priority="193" stopIfTrue="1" operator="equal">
      <formula>0</formula>
    </cfRule>
  </conditionalFormatting>
  <conditionalFormatting sqref="Q13">
    <cfRule type="cellIs" dxfId="3236" priority="190" stopIfTrue="1" operator="equal">
      <formula>0</formula>
    </cfRule>
  </conditionalFormatting>
  <conditionalFormatting sqref="H6:H12">
    <cfRule type="cellIs" dxfId="3235" priority="162" stopIfTrue="1" operator="equal">
      <formula>0</formula>
    </cfRule>
  </conditionalFormatting>
  <conditionalFormatting sqref="H13">
    <cfRule type="cellIs" dxfId="3234" priority="161" stopIfTrue="1" operator="equal">
      <formula>0</formula>
    </cfRule>
  </conditionalFormatting>
  <conditionalFormatting sqref="P14">
    <cfRule type="cellIs" dxfId="3233" priority="181" stopIfTrue="1" operator="equal">
      <formula>0</formula>
    </cfRule>
  </conditionalFormatting>
  <conditionalFormatting sqref="O12 O14:O15">
    <cfRule type="cellIs" dxfId="3232" priority="185" stopIfTrue="1" operator="equal">
      <formula>0</formula>
    </cfRule>
  </conditionalFormatting>
  <conditionalFormatting sqref="O13">
    <cfRule type="cellIs" dxfId="3231" priority="184" stopIfTrue="1" operator="equal">
      <formula>0</formula>
    </cfRule>
  </conditionalFormatting>
  <conditionalFormatting sqref="O13">
    <cfRule type="cellIs" dxfId="3230" priority="183" stopIfTrue="1" operator="equal">
      <formula>0</formula>
    </cfRule>
  </conditionalFormatting>
  <conditionalFormatting sqref="T14">
    <cfRule type="cellIs" dxfId="3229" priority="168" stopIfTrue="1" operator="equal">
      <formula>0</formula>
    </cfRule>
  </conditionalFormatting>
  <conditionalFormatting sqref="Q12">
    <cfRule type="cellIs" dxfId="3228" priority="180" stopIfTrue="1" operator="equal">
      <formula>0</formula>
    </cfRule>
  </conditionalFormatting>
  <conditionalFormatting sqref="Q14">
    <cfRule type="cellIs" dxfId="3227" priority="179" stopIfTrue="1" operator="equal">
      <formula>0</formula>
    </cfRule>
  </conditionalFormatting>
  <conditionalFormatting sqref="P13">
    <cfRule type="cellIs" dxfId="3226" priority="177" stopIfTrue="1" operator="equal">
      <formula>0</formula>
    </cfRule>
  </conditionalFormatting>
  <conditionalFormatting sqref="Q13">
    <cfRule type="cellIs" dxfId="3225" priority="176" stopIfTrue="1" operator="equal">
      <formula>0</formula>
    </cfRule>
  </conditionalFormatting>
  <conditionalFormatting sqref="P12">
    <cfRule type="cellIs" dxfId="3224" priority="175" stopIfTrue="1" operator="equal">
      <formula>0</formula>
    </cfRule>
  </conditionalFormatting>
  <conditionalFormatting sqref="P14">
    <cfRule type="cellIs" dxfId="3223" priority="174" stopIfTrue="1" operator="equal">
      <formula>0</formula>
    </cfRule>
  </conditionalFormatting>
  <conditionalFormatting sqref="Q12">
    <cfRule type="cellIs" dxfId="3222" priority="173" stopIfTrue="1" operator="equal">
      <formula>0</formula>
    </cfRule>
  </conditionalFormatting>
  <conditionalFormatting sqref="Q14">
    <cfRule type="cellIs" dxfId="3221" priority="172" stopIfTrue="1" operator="equal">
      <formula>0</formula>
    </cfRule>
  </conditionalFormatting>
  <conditionalFormatting sqref="S12">
    <cfRule type="cellIs" dxfId="3220" priority="171" stopIfTrue="1" operator="equal">
      <formula>0</formula>
    </cfRule>
  </conditionalFormatting>
  <conditionalFormatting sqref="S14">
    <cfRule type="cellIs" dxfId="3219" priority="170" stopIfTrue="1" operator="equal">
      <formula>0</formula>
    </cfRule>
  </conditionalFormatting>
  <conditionalFormatting sqref="R13">
    <cfRule type="cellIs" dxfId="3218" priority="167" stopIfTrue="1" operator="equal">
      <formula>0</formula>
    </cfRule>
  </conditionalFormatting>
  <conditionalFormatting sqref="P13">
    <cfRule type="cellIs" dxfId="3217" priority="166" stopIfTrue="1" operator="equal">
      <formula>0</formula>
    </cfRule>
  </conditionalFormatting>
  <conditionalFormatting sqref="Q13">
    <cfRule type="cellIs" dxfId="3216" priority="165" stopIfTrue="1" operator="equal">
      <formula>0</formula>
    </cfRule>
  </conditionalFormatting>
  <conditionalFormatting sqref="S13">
    <cfRule type="cellIs" dxfId="3215" priority="164" stopIfTrue="1" operator="equal">
      <formula>0</formula>
    </cfRule>
  </conditionalFormatting>
  <conditionalFormatting sqref="X8:Y9">
    <cfRule type="cellIs" dxfId="3214" priority="144" stopIfTrue="1" operator="equal">
      <formula>0</formula>
    </cfRule>
  </conditionalFormatting>
  <conditionalFormatting sqref="W8:W9">
    <cfRule type="cellIs" dxfId="3213" priority="145" stopIfTrue="1" operator="equal">
      <formula>0</formula>
    </cfRule>
  </conditionalFormatting>
  <conditionalFormatting sqref="X6:Y7">
    <cfRule type="cellIs" dxfId="3212" priority="147" stopIfTrue="1" operator="equal">
      <formula>0</formula>
    </cfRule>
  </conditionalFormatting>
  <conditionalFormatting sqref="Z8:AA9">
    <cfRule type="cellIs" dxfId="3211" priority="146" stopIfTrue="1" operator="equal">
      <formula>0</formula>
    </cfRule>
  </conditionalFormatting>
  <conditionalFormatting sqref="Z10:AA10">
    <cfRule type="cellIs" dxfId="3210" priority="143" stopIfTrue="1" operator="equal">
      <formula>0</formula>
    </cfRule>
  </conditionalFormatting>
  <conditionalFormatting sqref="W6:W7">
    <cfRule type="cellIs" dxfId="3209" priority="148" stopIfTrue="1" operator="equal">
      <formula>0</formula>
    </cfRule>
  </conditionalFormatting>
  <conditionalFormatting sqref="N15">
    <cfRule type="cellIs" dxfId="3208" priority="160" stopIfTrue="1" operator="equal">
      <formula>0</formula>
    </cfRule>
  </conditionalFormatting>
  <conditionalFormatting sqref="Z6:AA7">
    <cfRule type="cellIs" dxfId="3207" priority="149" stopIfTrue="1" operator="equal">
      <formula>0</formula>
    </cfRule>
  </conditionalFormatting>
  <conditionalFormatting sqref="Z25:AA26 Z29:AA29 W28">
    <cfRule type="cellIs" dxfId="3206" priority="137" stopIfTrue="1" operator="equal">
      <formula>0</formula>
    </cfRule>
  </conditionalFormatting>
  <conditionalFormatting sqref="W10">
    <cfRule type="cellIs" dxfId="3205" priority="142" stopIfTrue="1" operator="equal">
      <formula>0</formula>
    </cfRule>
  </conditionalFormatting>
  <conditionalFormatting sqref="X10:Y10">
    <cfRule type="cellIs" dxfId="3204" priority="141" stopIfTrue="1" operator="equal">
      <formula>0</formula>
    </cfRule>
  </conditionalFormatting>
  <conditionalFormatting sqref="T25:U29">
    <cfRule type="cellIs" dxfId="3203" priority="138" stopIfTrue="1" operator="equal">
      <formula>0</formula>
    </cfRule>
  </conditionalFormatting>
  <conditionalFormatting sqref="W11:Y11">
    <cfRule type="cellIs" dxfId="3202" priority="139" stopIfTrue="1" operator="equal">
      <formula>0</formula>
    </cfRule>
  </conditionalFormatting>
  <conditionalFormatting sqref="W32">
    <cfRule type="cellIs" dxfId="3201" priority="134" stopIfTrue="1" operator="equal">
      <formula>0</formula>
    </cfRule>
  </conditionalFormatting>
  <conditionalFormatting sqref="N36:P36">
    <cfRule type="cellIs" dxfId="3200" priority="125" stopIfTrue="1" operator="equal">
      <formula>0</formula>
    </cfRule>
  </conditionalFormatting>
  <conditionalFormatting sqref="S22">
    <cfRule type="cellIs" dxfId="3199" priority="122" stopIfTrue="1" operator="equal">
      <formula>0</formula>
    </cfRule>
  </conditionalFormatting>
  <conditionalFormatting sqref="S19">
    <cfRule type="cellIs" dxfId="3198" priority="121" stopIfTrue="1" operator="equal">
      <formula>0</formula>
    </cfRule>
  </conditionalFormatting>
  <conditionalFormatting sqref="S18:T18">
    <cfRule type="cellIs" dxfId="3197" priority="120" stopIfTrue="1" operator="equal">
      <formula>0</formula>
    </cfRule>
  </conditionalFormatting>
  <conditionalFormatting sqref="T18">
    <cfRule type="cellIs" dxfId="3196" priority="118" stopIfTrue="1" operator="equal">
      <formula>0</formula>
    </cfRule>
  </conditionalFormatting>
  <conditionalFormatting sqref="S17">
    <cfRule type="cellIs" dxfId="3195" priority="117" stopIfTrue="1" operator="equal">
      <formula>0</formula>
    </cfRule>
  </conditionalFormatting>
  <conditionalFormatting sqref="U18">
    <cfRule type="cellIs" dxfId="3194" priority="119" stopIfTrue="1" operator="equal">
      <formula>0</formula>
    </cfRule>
  </conditionalFormatting>
  <conditionalFormatting sqref="U17">
    <cfRule type="cellIs" dxfId="3193" priority="116" stopIfTrue="1" operator="equal">
      <formula>0</formula>
    </cfRule>
  </conditionalFormatting>
  <conditionalFormatting sqref="U18">
    <cfRule type="cellIs" dxfId="3192" priority="115" stopIfTrue="1" operator="equal">
      <formula>0</formula>
    </cfRule>
  </conditionalFormatting>
  <conditionalFormatting sqref="T18">
    <cfRule type="cellIs" dxfId="3191" priority="113" stopIfTrue="1" operator="equal">
      <formula>0</formula>
    </cfRule>
  </conditionalFormatting>
  <conditionalFormatting sqref="T17">
    <cfRule type="cellIs" dxfId="3190" priority="114" stopIfTrue="1" operator="equal">
      <formula>0</formula>
    </cfRule>
  </conditionalFormatting>
  <conditionalFormatting sqref="P16">
    <cfRule type="cellIs" dxfId="3189" priority="108" stopIfTrue="1" operator="equal">
      <formula>0</formula>
    </cfRule>
  </conditionalFormatting>
  <conditionalFormatting sqref="P17:R17">
    <cfRule type="cellIs" dxfId="3188" priority="110" stopIfTrue="1" operator="equal">
      <formula>0</formula>
    </cfRule>
  </conditionalFormatting>
  <conditionalFormatting sqref="P18:Q21">
    <cfRule type="cellIs" dxfId="3187" priority="109" stopIfTrue="1" operator="equal">
      <formula>0</formula>
    </cfRule>
  </conditionalFormatting>
  <conditionalFormatting sqref="R18:R21">
    <cfRule type="cellIs" dxfId="3186" priority="106" stopIfTrue="1" operator="equal">
      <formula>0</formula>
    </cfRule>
  </conditionalFormatting>
  <conditionalFormatting sqref="R17">
    <cfRule type="cellIs" dxfId="3185" priority="107" stopIfTrue="1" operator="equal">
      <formula>0</formula>
    </cfRule>
  </conditionalFormatting>
  <conditionalFormatting sqref="Q17">
    <cfRule type="cellIs" dxfId="3184" priority="112" stopIfTrue="1" operator="equal">
      <formula>0</formula>
    </cfRule>
  </conditionalFormatting>
  <conditionalFormatting sqref="Q18:Q21">
    <cfRule type="cellIs" dxfId="3183" priority="111" stopIfTrue="1" operator="equal">
      <formula>0</formula>
    </cfRule>
  </conditionalFormatting>
  <conditionalFormatting sqref="N17">
    <cfRule type="cellIs" dxfId="3182" priority="103" stopIfTrue="1" operator="equal">
      <formula>0</formula>
    </cfRule>
  </conditionalFormatting>
  <conditionalFormatting sqref="M16">
    <cfRule type="cellIs" dxfId="3181" priority="100" stopIfTrue="1" operator="equal">
      <formula>0</formula>
    </cfRule>
  </conditionalFormatting>
  <conditionalFormatting sqref="M17">
    <cfRule type="cellIs" dxfId="3180" priority="101" stopIfTrue="1" operator="equal">
      <formula>0</formula>
    </cfRule>
  </conditionalFormatting>
  <conditionalFormatting sqref="M16:M17 M18:N21">
    <cfRule type="cellIs" dxfId="3179" priority="105" stopIfTrue="1" operator="equal">
      <formula>0</formula>
    </cfRule>
  </conditionalFormatting>
  <conditionalFormatting sqref="M18:O21">
    <cfRule type="cellIs" dxfId="3178" priority="104" stopIfTrue="1" operator="equal">
      <formula>0</formula>
    </cfRule>
  </conditionalFormatting>
  <conditionalFormatting sqref="M17:O17">
    <cfRule type="cellIs" dxfId="3177" priority="102" stopIfTrue="1" operator="equal">
      <formula>0</formula>
    </cfRule>
  </conditionalFormatting>
  <conditionalFormatting sqref="O17">
    <cfRule type="cellIs" dxfId="3176" priority="98" stopIfTrue="1" operator="equal">
      <formula>0</formula>
    </cfRule>
  </conditionalFormatting>
  <conditionalFormatting sqref="O18:O21">
    <cfRule type="cellIs" dxfId="3175" priority="99" stopIfTrue="1" operator="equal">
      <formula>0</formula>
    </cfRule>
  </conditionalFormatting>
  <conditionalFormatting sqref="L18">
    <cfRule type="cellIs" dxfId="3174" priority="94" stopIfTrue="1" operator="equal">
      <formula>0</formula>
    </cfRule>
  </conditionalFormatting>
  <conditionalFormatting sqref="L18">
    <cfRule type="cellIs" dxfId="3173" priority="87" stopIfTrue="1" operator="equal">
      <formula>0</formula>
    </cfRule>
  </conditionalFormatting>
  <conditionalFormatting sqref="L18">
    <cfRule type="cellIs" dxfId="3172" priority="91" stopIfTrue="1" operator="equal">
      <formula>0</formula>
    </cfRule>
  </conditionalFormatting>
  <conditionalFormatting sqref="L18">
    <cfRule type="cellIs" dxfId="3171" priority="86" stopIfTrue="1" operator="equal">
      <formula>0</formula>
    </cfRule>
  </conditionalFormatting>
  <conditionalFormatting sqref="J18:L21">
    <cfRule type="cellIs" dxfId="3170" priority="96" stopIfTrue="1" operator="equal">
      <formula>0</formula>
    </cfRule>
  </conditionalFormatting>
  <conditionalFormatting sqref="L17">
    <cfRule type="cellIs" dxfId="3169" priority="95" stopIfTrue="1" operator="equal">
      <formula>0</formula>
    </cfRule>
  </conditionalFormatting>
  <conditionalFormatting sqref="J16 J17:L21">
    <cfRule type="cellIs" dxfId="3168" priority="97" stopIfTrue="1" operator="equal">
      <formula>0</formula>
    </cfRule>
  </conditionalFormatting>
  <conditionalFormatting sqref="L18:L21">
    <cfRule type="cellIs" dxfId="3167" priority="80" stopIfTrue="1" operator="equal">
      <formula>0</formula>
    </cfRule>
  </conditionalFormatting>
  <conditionalFormatting sqref="L18">
    <cfRule type="cellIs" dxfId="3166" priority="83" stopIfTrue="1" operator="equal">
      <formula>0</formula>
    </cfRule>
  </conditionalFormatting>
  <conditionalFormatting sqref="L18">
    <cfRule type="cellIs" dxfId="3165" priority="90" stopIfTrue="1" operator="equal">
      <formula>0</formula>
    </cfRule>
  </conditionalFormatting>
  <conditionalFormatting sqref="L17">
    <cfRule type="cellIs" dxfId="3164" priority="92" stopIfTrue="1" operator="equal">
      <formula>0</formula>
    </cfRule>
  </conditionalFormatting>
  <conditionalFormatting sqref="K17">
    <cfRule type="cellIs" dxfId="3163" priority="89" stopIfTrue="1" operator="equal">
      <formula>0</formula>
    </cfRule>
  </conditionalFormatting>
  <conditionalFormatting sqref="K17">
    <cfRule type="cellIs" dxfId="3162" priority="93" stopIfTrue="1" operator="equal">
      <formula>0</formula>
    </cfRule>
  </conditionalFormatting>
  <conditionalFormatting sqref="L17">
    <cfRule type="cellIs" dxfId="3161" priority="88" stopIfTrue="1" operator="equal">
      <formula>0</formula>
    </cfRule>
  </conditionalFormatting>
  <conditionalFormatting sqref="L17">
    <cfRule type="cellIs" dxfId="3160" priority="84" stopIfTrue="1" operator="equal">
      <formula>0</formula>
    </cfRule>
  </conditionalFormatting>
  <conditionalFormatting sqref="K18">
    <cfRule type="cellIs" dxfId="3159" priority="81" stopIfTrue="1" operator="equal">
      <formula>0</formula>
    </cfRule>
  </conditionalFormatting>
  <conditionalFormatting sqref="K17">
    <cfRule type="cellIs" dxfId="3158" priority="82" stopIfTrue="1" operator="equal">
      <formula>0</formula>
    </cfRule>
  </conditionalFormatting>
  <conditionalFormatting sqref="K18">
    <cfRule type="cellIs" dxfId="3157" priority="85" stopIfTrue="1" operator="equal">
      <formula>0</formula>
    </cfRule>
  </conditionalFormatting>
  <conditionalFormatting sqref="G16:G19">
    <cfRule type="cellIs" dxfId="3156" priority="79" stopIfTrue="1" operator="equal">
      <formula>0</formula>
    </cfRule>
  </conditionalFormatting>
  <conditionalFormatting sqref="P22:Q22">
    <cfRule type="cellIs" dxfId="3155" priority="77" stopIfTrue="1" operator="equal">
      <formula>0</formula>
    </cfRule>
  </conditionalFormatting>
  <conditionalFormatting sqref="Q22:R22">
    <cfRule type="cellIs" dxfId="3154" priority="76" stopIfTrue="1" operator="equal">
      <formula>0</formula>
    </cfRule>
  </conditionalFormatting>
  <conditionalFormatting sqref="P22:Q22">
    <cfRule type="cellIs" dxfId="3153" priority="78" stopIfTrue="1" operator="equal">
      <formula>0</formula>
    </cfRule>
  </conditionalFormatting>
  <conditionalFormatting sqref="M22">
    <cfRule type="cellIs" dxfId="3152" priority="75" stopIfTrue="1" operator="equal">
      <formula>0</formula>
    </cfRule>
  </conditionalFormatting>
  <conditionalFormatting sqref="N22:O22">
    <cfRule type="cellIs" dxfId="3151" priority="72" stopIfTrue="1" operator="equal">
      <formula>0</formula>
    </cfRule>
  </conditionalFormatting>
  <conditionalFormatting sqref="M22:O22">
    <cfRule type="cellIs" dxfId="3150" priority="73" stopIfTrue="1" operator="equal">
      <formula>0</formula>
    </cfRule>
  </conditionalFormatting>
  <conditionalFormatting sqref="M22:O22">
    <cfRule type="cellIs" dxfId="3149" priority="74" stopIfTrue="1" operator="equal">
      <formula>0</formula>
    </cfRule>
  </conditionalFormatting>
  <conditionalFormatting sqref="L22">
    <cfRule type="cellIs" dxfId="3148" priority="63" stopIfTrue="1" operator="equal">
      <formula>0</formula>
    </cfRule>
  </conditionalFormatting>
  <conditionalFormatting sqref="L22">
    <cfRule type="cellIs" dxfId="3147" priority="64" stopIfTrue="1" operator="equal">
      <formula>0</formula>
    </cfRule>
  </conditionalFormatting>
  <conditionalFormatting sqref="J22">
    <cfRule type="cellIs" dxfId="3146" priority="66" stopIfTrue="1" operator="equal">
      <formula>0</formula>
    </cfRule>
  </conditionalFormatting>
  <conditionalFormatting sqref="L22">
    <cfRule type="cellIs" dxfId="3145" priority="65" stopIfTrue="1" operator="equal">
      <formula>0</formula>
    </cfRule>
  </conditionalFormatting>
  <conditionalFormatting sqref="K22">
    <cfRule type="cellIs" dxfId="3144" priority="62" stopIfTrue="1" operator="equal">
      <formula>0</formula>
    </cfRule>
  </conditionalFormatting>
  <conditionalFormatting sqref="J22:L22">
    <cfRule type="cellIs" dxfId="3143" priority="67" stopIfTrue="1" operator="equal">
      <formula>0</formula>
    </cfRule>
  </conditionalFormatting>
  <conditionalFormatting sqref="J22">
    <cfRule type="cellIs" dxfId="3142" priority="71" stopIfTrue="1" operator="equal">
      <formula>0</formula>
    </cfRule>
  </conditionalFormatting>
  <conditionalFormatting sqref="J22">
    <cfRule type="cellIs" dxfId="3141" priority="70" stopIfTrue="1" operator="equal">
      <formula>0</formula>
    </cfRule>
  </conditionalFormatting>
  <conditionalFormatting sqref="K22">
    <cfRule type="cellIs" dxfId="3140" priority="69" stopIfTrue="1" operator="equal">
      <formula>0</formula>
    </cfRule>
  </conditionalFormatting>
  <conditionalFormatting sqref="J22">
    <cfRule type="cellIs" dxfId="3139" priority="68" stopIfTrue="1" operator="equal">
      <formula>0</formula>
    </cfRule>
  </conditionalFormatting>
  <conditionalFormatting sqref="H16:I16 H17:H19">
    <cfRule type="cellIs" dxfId="3138" priority="61" stopIfTrue="1" operator="equal">
      <formula>0</formula>
    </cfRule>
  </conditionalFormatting>
  <conditionalFormatting sqref="I17">
    <cfRule type="cellIs" dxfId="3137" priority="60" stopIfTrue="1" operator="equal">
      <formula>0</formula>
    </cfRule>
  </conditionalFormatting>
  <conditionalFormatting sqref="I18">
    <cfRule type="cellIs" dxfId="3136" priority="59" stopIfTrue="1" operator="equal">
      <formula>0</formula>
    </cfRule>
  </conditionalFormatting>
  <conditionalFormatting sqref="I19">
    <cfRule type="cellIs" dxfId="3135" priority="58" stopIfTrue="1" operator="equal">
      <formula>0</formula>
    </cfRule>
  </conditionalFormatting>
  <conditionalFormatting sqref="M69:O69 Q69:Q71 N70:O71">
    <cfRule type="cellIs" dxfId="3134" priority="50" stopIfTrue="1" operator="equal">
      <formula>0</formula>
    </cfRule>
  </conditionalFormatting>
  <conditionalFormatting sqref="M29:O30 L25:O25 M26:M27 O26:O27">
    <cfRule type="cellIs" dxfId="3133" priority="49" stopIfTrue="1" operator="equal">
      <formula>0</formula>
    </cfRule>
  </conditionalFormatting>
  <conditionalFormatting sqref="Z11">
    <cfRule type="cellIs" dxfId="3132" priority="52" stopIfTrue="1" operator="equal">
      <formula>0</formula>
    </cfRule>
  </conditionalFormatting>
  <conditionalFormatting sqref="AA11">
    <cfRule type="cellIs" dxfId="3131" priority="51" stopIfTrue="1" operator="equal">
      <formula>0</formula>
    </cfRule>
  </conditionalFormatting>
  <conditionalFormatting sqref="L26:L30">
    <cfRule type="cellIs" dxfId="3130" priority="48" stopIfTrue="1" operator="equal">
      <formula>0</formula>
    </cfRule>
  </conditionalFormatting>
  <conditionalFormatting sqref="N26:N27">
    <cfRule type="cellIs" dxfId="3129" priority="47" stopIfTrue="1" operator="equal">
      <formula>0</formula>
    </cfRule>
  </conditionalFormatting>
  <conditionalFormatting sqref="N28">
    <cfRule type="cellIs" dxfId="3128" priority="45" stopIfTrue="1" operator="equal">
      <formula>0</formula>
    </cfRule>
  </conditionalFormatting>
  <conditionalFormatting sqref="N27">
    <cfRule type="cellIs" dxfId="3127" priority="46" stopIfTrue="1" operator="equal">
      <formula>0</formula>
    </cfRule>
  </conditionalFormatting>
  <conditionalFormatting sqref="N28">
    <cfRule type="cellIs" dxfId="3126" priority="44" stopIfTrue="1" operator="equal">
      <formula>0</formula>
    </cfRule>
  </conditionalFormatting>
  <conditionalFormatting sqref="W34:Z59 W33:Y33">
    <cfRule type="cellIs" dxfId="3125" priority="43" stopIfTrue="1" operator="equal">
      <formula>0</formula>
    </cfRule>
  </conditionalFormatting>
  <conditionalFormatting sqref="AA33">
    <cfRule type="cellIs" dxfId="3124" priority="42" stopIfTrue="1" operator="equal">
      <formula>0</formula>
    </cfRule>
  </conditionalFormatting>
  <conditionalFormatting sqref="AA34:AA59">
    <cfRule type="cellIs" dxfId="3123" priority="41" stopIfTrue="1" operator="equal">
      <formula>0</formula>
    </cfRule>
  </conditionalFormatting>
  <conditionalFormatting sqref="Y63:Y70">
    <cfRule type="cellIs" dxfId="3122" priority="40" stopIfTrue="1" operator="equal">
      <formula>0</formula>
    </cfRule>
  </conditionalFormatting>
  <conditionalFormatting sqref="Z71:AA71">
    <cfRule type="cellIs" dxfId="3121" priority="33" stopIfTrue="1" operator="equal">
      <formula>0</formula>
    </cfRule>
  </conditionalFormatting>
  <conditionalFormatting sqref="W71">
    <cfRule type="cellIs" dxfId="3120" priority="35" stopIfTrue="1" operator="equal">
      <formula>0</formula>
    </cfRule>
  </conditionalFormatting>
  <conditionalFormatting sqref="W61 AA61">
    <cfRule type="cellIs" dxfId="3119" priority="39" stopIfTrue="1" operator="equal">
      <formula>0</formula>
    </cfRule>
  </conditionalFormatting>
  <conditionalFormatting sqref="AA62">
    <cfRule type="cellIs" dxfId="3118" priority="38" stopIfTrue="1" operator="equal">
      <formula>0</formula>
    </cfRule>
  </conditionalFormatting>
  <conditionalFormatting sqref="W62:Y62">
    <cfRule type="cellIs" dxfId="3117" priority="37" stopIfTrue="1" operator="equal">
      <formula>0</formula>
    </cfRule>
  </conditionalFormatting>
  <conditionalFormatting sqref="W71">
    <cfRule type="cellIs" dxfId="3116" priority="34" stopIfTrue="1" operator="equal">
      <formula>0</formula>
    </cfRule>
  </conditionalFormatting>
  <conditionalFormatting sqref="W71">
    <cfRule type="cellIs" dxfId="3115" priority="36" stopIfTrue="1" operator="equal">
      <formula>0</formula>
    </cfRule>
  </conditionalFormatting>
  <conditionalFormatting sqref="AA62">
    <cfRule type="cellIs" dxfId="3114" priority="32" stopIfTrue="1" operator="equal">
      <formula>0</formula>
    </cfRule>
  </conditionalFormatting>
  <conditionalFormatting sqref="AA63:AA70">
    <cfRule type="cellIs" dxfId="3113" priority="31" stopIfTrue="1" operator="equal">
      <formula>0</formula>
    </cfRule>
  </conditionalFormatting>
  <conditionalFormatting sqref="Z33">
    <cfRule type="cellIs" dxfId="3112" priority="25" stopIfTrue="1" operator="equal">
      <formula>0</formula>
    </cfRule>
  </conditionalFormatting>
  <conditionalFormatting sqref="Z15:Z21">
    <cfRule type="cellIs" dxfId="3111" priority="24" stopIfTrue="1" operator="equal">
      <formula>0</formula>
    </cfRule>
  </conditionalFormatting>
  <conditionalFormatting sqref="W22:Y22">
    <cfRule type="cellIs" dxfId="3110" priority="21" stopIfTrue="1" operator="equal">
      <formula>0</formula>
    </cfRule>
  </conditionalFormatting>
  <conditionalFormatting sqref="AA15:AA21">
    <cfRule type="cellIs" dxfId="3109" priority="20" stopIfTrue="1" operator="equal">
      <formula>0</formula>
    </cfRule>
  </conditionalFormatting>
  <conditionalFormatting sqref="T6:T13">
    <cfRule type="cellIs" dxfId="3108" priority="19" stopIfTrue="1" operator="equal">
      <formula>0</formula>
    </cfRule>
  </conditionalFormatting>
  <conditionalFormatting sqref="T13">
    <cfRule type="cellIs" dxfId="3107" priority="15" stopIfTrue="1" operator="equal">
      <formula>0</formula>
    </cfRule>
  </conditionalFormatting>
  <conditionalFormatting sqref="T9">
    <cfRule type="cellIs" dxfId="3106" priority="17" stopIfTrue="1" operator="equal">
      <formula>0</formula>
    </cfRule>
  </conditionalFormatting>
  <conditionalFormatting sqref="T12">
    <cfRule type="cellIs" dxfId="3105" priority="18" stopIfTrue="1" operator="equal">
      <formula>0</formula>
    </cfRule>
  </conditionalFormatting>
  <conditionalFormatting sqref="T11">
    <cfRule type="cellIs" dxfId="3104" priority="16" stopIfTrue="1" operator="equal">
      <formula>0</formula>
    </cfRule>
  </conditionalFormatting>
  <conditionalFormatting sqref="T12">
    <cfRule type="cellIs" dxfId="3103" priority="14" stopIfTrue="1" operator="equal">
      <formula>0</formula>
    </cfRule>
  </conditionalFormatting>
  <conditionalFormatting sqref="T13">
    <cfRule type="cellIs" dxfId="3102" priority="13" stopIfTrue="1" operator="equal">
      <formula>0</formula>
    </cfRule>
  </conditionalFormatting>
  <conditionalFormatting sqref="T13">
    <cfRule type="cellIs" dxfId="3101" priority="10" stopIfTrue="1" operator="equal">
      <formula>0</formula>
    </cfRule>
  </conditionalFormatting>
  <conditionalFormatting sqref="T12">
    <cfRule type="cellIs" dxfId="3100" priority="11" stopIfTrue="1" operator="equal">
      <formula>0</formula>
    </cfRule>
  </conditionalFormatting>
  <conditionalFormatting sqref="T10">
    <cfRule type="cellIs" dxfId="3099" priority="12" stopIfTrue="1" operator="equal">
      <formula>0</formula>
    </cfRule>
  </conditionalFormatting>
  <conditionalFormatting sqref="AA22">
    <cfRule type="cellIs" dxfId="3098" priority="9" stopIfTrue="1" operator="equal">
      <formula>0</formula>
    </cfRule>
  </conditionalFormatting>
  <conditionalFormatting sqref="Z22">
    <cfRule type="cellIs" dxfId="3097" priority="8" stopIfTrue="1" operator="equal">
      <formula>0</formula>
    </cfRule>
  </conditionalFormatting>
  <conditionalFormatting sqref="A20:F21">
    <cfRule type="cellIs" dxfId="3096" priority="7" stopIfTrue="1" operator="equal">
      <formula>0</formula>
    </cfRule>
  </conditionalFormatting>
  <conditionalFormatting sqref="G20:G21">
    <cfRule type="cellIs" dxfId="3095" priority="6" stopIfTrue="1" operator="equal">
      <formula>0</formula>
    </cfRule>
  </conditionalFormatting>
  <conditionalFormatting sqref="H20:H21">
    <cfRule type="cellIs" dxfId="3094" priority="5" stopIfTrue="1" operator="equal">
      <formula>0</formula>
    </cfRule>
  </conditionalFormatting>
  <conditionalFormatting sqref="I20:I21">
    <cfRule type="cellIs" dxfId="3093" priority="4" stopIfTrue="1" operator="equal">
      <formula>0</formula>
    </cfRule>
  </conditionalFormatting>
  <conditionalFormatting sqref="A22:F22">
    <cfRule type="cellIs" dxfId="3092" priority="3" stopIfTrue="1" operator="equal">
      <formula>0</formula>
    </cfRule>
  </conditionalFormatting>
  <conditionalFormatting sqref="G22 I22">
    <cfRule type="cellIs" dxfId="3091" priority="2" stopIfTrue="1" operator="equal">
      <formula>0</formula>
    </cfRule>
  </conditionalFormatting>
  <conditionalFormatting sqref="H22">
    <cfRule type="cellIs" dxfId="3090" priority="1" stopIfTrue="1" operator="equal">
      <formula>0</formula>
    </cfRule>
  </conditionalFormatting>
  <dataValidations count="39">
    <dataValidation allowBlank="1" showInputMessage="1" showErrorMessage="1" prompt="Update the number of total pages." sqref="A72:AA72" xr:uid="{00000000-0002-0000-04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400-000001000000}"/>
    <dataValidation allowBlank="1" showInputMessage="1" showErrorMessage="1" prompt="Enter the number of ramps triggered by the water main relay." sqref="S19:U19" xr:uid="{00000000-0002-0000-04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400-000003000000}"/>
    <dataValidation allowBlank="1" showInputMessage="1" showErrorMessage="1" prompt="Enter linear feet of pipe by size." sqref="A4:B4" xr:uid="{00000000-0002-0000-0400-000004000000}"/>
    <dataValidation allowBlank="1" showInputMessage="1" showErrorMessage="1" prompt="Enter linear feet of pipe by size in City Streets._x000a_" sqref="C4:F4" xr:uid="{00000000-0002-0000-0400-000005000000}"/>
    <dataValidation allowBlank="1" showInputMessage="1" showErrorMessage="1" prompt="Enter linear feet of pipe by size in State Routes._x000a_" sqref="G4:I4" xr:uid="{00000000-0002-0000-0400-000006000000}"/>
    <dataValidation allowBlank="1" showInputMessage="1" showErrorMessage="1" prompt="Excavation factors are in the Water Main Standard Details handbook. See excavation pay limit dimensions table on page 6, column titled &quot;CU YDS PER LIN FT&quot;." sqref="D5 H5" xr:uid="{00000000-0002-0000-0400-000007000000}"/>
    <dataValidation allowBlank="1" showInputMessage="1" showErrorMessage="1" prompt="Enter linear feet of pipe by size in City Streets, including within intersections. _x000a_NOTE: don't include pipe outside of cartway." sqref="J4:L4" xr:uid="{00000000-0002-0000-0400-000008000000}"/>
    <dataValidation allowBlank="1" showInputMessage="1" showErrorMessage="1" prompt="Enter linear feet of pipe by size in State Routes, including within intersections._x000a_NOTE: don't include pipe outside of cartway." sqref="M4:O4" xr:uid="{00000000-0002-0000-04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4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400-00000B000000}"/>
    <dataValidation allowBlank="1" showInputMessage="1" showErrorMessage="1" prompt="Enter linear feet of pipe by size in City Streets, EXCLUDING within intersections. _x000a_" sqref="P4:R4" xr:uid="{00000000-0002-0000-0400-00000C000000}"/>
    <dataValidation allowBlank="1" showInputMessage="1" showErrorMessage="1" prompt="Enter linear feet of pipe by size in State Routes, EXCLUDING within intersections. " sqref="S4:U4" xr:uid="{00000000-0002-0000-04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400-00000E000000}"/>
    <dataValidation allowBlank="1" showInputMessage="1" showErrorMessage="1" prompt="Factor = [Trench Width (ft) + 2 (ft)] / 9. _x000a_NOTE: base and paving cutbacks on State Routes are 12&quot; to each side of the trench, 2 feet total in equation. " sqref="T5" xr:uid="{00000000-0002-0000-04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4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4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4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400-000013000000}"/>
    <dataValidation allowBlank="1" showInputMessage="1" showErrorMessage="1" prompt="Enter the number of valves by size." sqref="L24:O24" xr:uid="{00000000-0002-0000-04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4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4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4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4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4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4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400-00001B000000}"/>
    <dataValidation allowBlank="1" showInputMessage="1" showErrorMessage="1" prompt="For City Streets, multiply S.Y. by 0.1 to convert to TON._x000a_For State Routes, multiply S.Y. by 0.15 to convert to TON." sqref="AA5" xr:uid="{00000000-0002-0000-04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4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400-00001E000000}"/>
    <dataValidation allowBlank="1" showInputMessage="1" showErrorMessage="1" prompt="Enter number of services with the noted side of block, and with the same distance from curb to house wall." sqref="W62" xr:uid="{00000000-0002-0000-0400-00001F000000}"/>
    <dataValidation allowBlank="1" showInputMessage="1" showErrorMessage="1" prompt="Length of service replacement = distance of house from curb + 5 feet." sqref="Y62:Z62" xr:uid="{00000000-0002-0000-04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400-000021000000}"/>
    <dataValidation allowBlank="1" showInputMessage="1" showErrorMessage="1" prompt="Enter number of services by size along the same side of street and with the same distance from water main to curb." sqref="X33" xr:uid="{00000000-0002-0000-04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4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4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4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400-000026000000}"/>
  </dataValidations>
  <pageMargins left="0.7" right="0.7" top="0.75" bottom="0.75" header="0.3" footer="0.3"/>
  <pageSetup paperSize="17" scale="64"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140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166" t="s">
        <v>18</v>
      </c>
      <c r="O5" s="291"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415"/>
      <c r="D19" s="375">
        <v>1</v>
      </c>
      <c r="E19" s="520">
        <f>C19*D19</f>
        <v>0</v>
      </c>
      <c r="F19" s="521"/>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413"/>
      <c r="D20" s="140">
        <v>3</v>
      </c>
      <c r="E20" s="641">
        <f t="shared" ref="E20:E21" si="9">C20*D20</f>
        <v>0</v>
      </c>
      <c r="F20" s="642"/>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139</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3089" priority="246" stopIfTrue="1" operator="equal">
      <formula>0</formula>
    </cfRule>
  </conditionalFormatting>
  <conditionalFormatting sqref="M64 N66:V66 N67:O68 Q67:V68 S69:V71">
    <cfRule type="cellIs" dxfId="3088" priority="245" stopIfTrue="1" operator="equal">
      <formula>0</formula>
    </cfRule>
  </conditionalFormatting>
  <conditionalFormatting sqref="Q65:V65">
    <cfRule type="cellIs" dxfId="3087" priority="244" stopIfTrue="1" operator="equal">
      <formula>0</formula>
    </cfRule>
  </conditionalFormatting>
  <conditionalFormatting sqref="W2:X3">
    <cfRule type="cellIs" dxfId="3086" priority="243" stopIfTrue="1" operator="equal">
      <formula>0</formula>
    </cfRule>
  </conditionalFormatting>
  <conditionalFormatting sqref="Z2">
    <cfRule type="cellIs" dxfId="3085" priority="242" stopIfTrue="1" operator="equal">
      <formula>0</formula>
    </cfRule>
  </conditionalFormatting>
  <conditionalFormatting sqref="B14">
    <cfRule type="cellIs" dxfId="3084" priority="232" stopIfTrue="1" operator="equal">
      <formula>0</formula>
    </cfRule>
  </conditionalFormatting>
  <conditionalFormatting sqref="Y2:Y3">
    <cfRule type="cellIs" dxfId="3083" priority="241" stopIfTrue="1" operator="equal">
      <formula>0</formula>
    </cfRule>
  </conditionalFormatting>
  <conditionalFormatting sqref="A13:C13 E13:G13 P13:S13 J13:N13 U13">
    <cfRule type="cellIs" dxfId="3082" priority="216" stopIfTrue="1" operator="equal">
      <formula>0</formula>
    </cfRule>
  </conditionalFormatting>
  <conditionalFormatting sqref="U10">
    <cfRule type="cellIs" dxfId="3081" priority="219" stopIfTrue="1" operator="equal">
      <formula>0</formula>
    </cfRule>
  </conditionalFormatting>
  <conditionalFormatting sqref="Q14">
    <cfRule type="cellIs" dxfId="3080" priority="223" stopIfTrue="1" operator="equal">
      <formula>0</formula>
    </cfRule>
  </conditionalFormatting>
  <conditionalFormatting sqref="Y1">
    <cfRule type="cellIs" dxfId="3079" priority="237" stopIfTrue="1" operator="equal">
      <formula>0</formula>
    </cfRule>
  </conditionalFormatting>
  <conditionalFormatting sqref="T15:U15">
    <cfRule type="cellIs" dxfId="3078" priority="240" stopIfTrue="1" operator="equal">
      <formula>0</formula>
    </cfRule>
  </conditionalFormatting>
  <conditionalFormatting sqref="U9">
    <cfRule type="cellIs" dxfId="3077" priority="220" stopIfTrue="1" operator="equal">
      <formula>0</formula>
    </cfRule>
  </conditionalFormatting>
  <conditionalFormatting sqref="P1 A1:K1">
    <cfRule type="cellIs" dxfId="3076" priority="239" stopIfTrue="1" operator="equal">
      <formula>0</formula>
    </cfRule>
  </conditionalFormatting>
  <conditionalFormatting sqref="W1:X1">
    <cfRule type="cellIs" dxfId="3075" priority="238" stopIfTrue="1" operator="equal">
      <formula>0</formula>
    </cfRule>
  </conditionalFormatting>
  <conditionalFormatting sqref="J2">
    <cfRule type="cellIs" dxfId="3074" priority="236" stopIfTrue="1" operator="equal">
      <formula>0</formula>
    </cfRule>
  </conditionalFormatting>
  <conditionalFormatting sqref="J14">
    <cfRule type="cellIs" dxfId="3073" priority="205" stopIfTrue="1" operator="equal">
      <formula>0</formula>
    </cfRule>
  </conditionalFormatting>
  <conditionalFormatting sqref="A12">
    <cfRule type="cellIs" dxfId="3072" priority="235" stopIfTrue="1" operator="equal">
      <formula>0</formula>
    </cfRule>
  </conditionalFormatting>
  <conditionalFormatting sqref="B12">
    <cfRule type="cellIs" dxfId="3071" priority="234" stopIfTrue="1" operator="equal">
      <formula>0</formula>
    </cfRule>
  </conditionalFormatting>
  <conditionalFormatting sqref="A14">
    <cfRule type="cellIs" dxfId="3070" priority="233" stopIfTrue="1" operator="equal">
      <formula>0</formula>
    </cfRule>
  </conditionalFormatting>
  <conditionalFormatting sqref="G12">
    <cfRule type="cellIs" dxfId="3069" priority="231" stopIfTrue="1" operator="equal">
      <formula>0</formula>
    </cfRule>
  </conditionalFormatting>
  <conditionalFormatting sqref="G14">
    <cfRule type="cellIs" dxfId="3068" priority="230" stopIfTrue="1" operator="equal">
      <formula>0</formula>
    </cfRule>
  </conditionalFormatting>
  <conditionalFormatting sqref="H14">
    <cfRule type="cellIs" dxfId="3067" priority="229" stopIfTrue="1" operator="equal">
      <formula>0</formula>
    </cfRule>
  </conditionalFormatting>
  <conditionalFormatting sqref="P12:S12 P14:T15 N15">
    <cfRule type="cellIs" dxfId="3066" priority="228" stopIfTrue="1" operator="equal">
      <formula>0</formula>
    </cfRule>
  </conditionalFormatting>
  <conditionalFormatting sqref="N12">
    <cfRule type="cellIs" dxfId="3065" priority="227" stopIfTrue="1" operator="equal">
      <formula>0</formula>
    </cfRule>
  </conditionalFormatting>
  <conditionalFormatting sqref="N14">
    <cfRule type="cellIs" dxfId="3064" priority="226" stopIfTrue="1" operator="equal">
      <formula>0</formula>
    </cfRule>
  </conditionalFormatting>
  <conditionalFormatting sqref="P15:S15">
    <cfRule type="cellIs" dxfId="3063" priority="225" stopIfTrue="1" operator="equal">
      <formula>0</formula>
    </cfRule>
  </conditionalFormatting>
  <conditionalFormatting sqref="Q12">
    <cfRule type="cellIs" dxfId="3062" priority="224" stopIfTrue="1" operator="equal">
      <formula>0</formula>
    </cfRule>
  </conditionalFormatting>
  <conditionalFormatting sqref="R12">
    <cfRule type="cellIs" dxfId="3061" priority="222" stopIfTrue="1" operator="equal">
      <formula>0</formula>
    </cfRule>
  </conditionalFormatting>
  <conditionalFormatting sqref="R14">
    <cfRule type="cellIs" dxfId="3060" priority="221" stopIfTrue="1" operator="equal">
      <formula>0</formula>
    </cfRule>
  </conditionalFormatting>
  <conditionalFormatting sqref="N65:P65">
    <cfRule type="cellIs" dxfId="3059" priority="218" stopIfTrue="1" operator="equal">
      <formula>0</formula>
    </cfRule>
  </conditionalFormatting>
  <conditionalFormatting sqref="J12">
    <cfRule type="cellIs" dxfId="3058" priority="206" stopIfTrue="1" operator="equal">
      <formula>0</formula>
    </cfRule>
  </conditionalFormatting>
  <conditionalFormatting sqref="S15:U15">
    <cfRule type="cellIs" dxfId="3057" priority="198" stopIfTrue="1" operator="equal">
      <formula>0</formula>
    </cfRule>
  </conditionalFormatting>
  <conditionalFormatting sqref="B13">
    <cfRule type="cellIs" dxfId="3056" priority="214" stopIfTrue="1" operator="equal">
      <formula>0</formula>
    </cfRule>
  </conditionalFormatting>
  <conditionalFormatting sqref="U11">
    <cfRule type="cellIs" dxfId="3055" priority="217" stopIfTrue="1" operator="equal">
      <formula>0</formula>
    </cfRule>
  </conditionalFormatting>
  <conditionalFormatting sqref="G13">
    <cfRule type="cellIs" dxfId="3054" priority="213" stopIfTrue="1" operator="equal">
      <formula>0</formula>
    </cfRule>
  </conditionalFormatting>
  <conditionalFormatting sqref="K12">
    <cfRule type="cellIs" dxfId="3053" priority="204" stopIfTrue="1" operator="equal">
      <formula>0</formula>
    </cfRule>
  </conditionalFormatting>
  <conditionalFormatting sqref="A13">
    <cfRule type="cellIs" dxfId="3052" priority="215" stopIfTrue="1" operator="equal">
      <formula>0</formula>
    </cfRule>
  </conditionalFormatting>
  <conditionalFormatting sqref="P13">
    <cfRule type="cellIs" dxfId="3051" priority="212" stopIfTrue="1" operator="equal">
      <formula>0</formula>
    </cfRule>
  </conditionalFormatting>
  <conditionalFormatting sqref="N13">
    <cfRule type="cellIs" dxfId="3050" priority="211" stopIfTrue="1" operator="equal">
      <formula>0</formula>
    </cfRule>
  </conditionalFormatting>
  <conditionalFormatting sqref="Q13">
    <cfRule type="cellIs" dxfId="3049" priority="210" stopIfTrue="1" operator="equal">
      <formula>0</formula>
    </cfRule>
  </conditionalFormatting>
  <conditionalFormatting sqref="R13">
    <cfRule type="cellIs" dxfId="3048" priority="209" stopIfTrue="1" operator="equal">
      <formula>0</formula>
    </cfRule>
  </conditionalFormatting>
  <conditionalFormatting sqref="D14 D5:D12">
    <cfRule type="cellIs" dxfId="3047" priority="208" stopIfTrue="1" operator="equal">
      <formula>0</formula>
    </cfRule>
  </conditionalFormatting>
  <conditionalFormatting sqref="D13">
    <cfRule type="cellIs" dxfId="3046" priority="207" stopIfTrue="1" operator="equal">
      <formula>0</formula>
    </cfRule>
  </conditionalFormatting>
  <conditionalFormatting sqref="Q12">
    <cfRule type="cellIs" dxfId="3045" priority="202" stopIfTrue="1" operator="equal">
      <formula>0</formula>
    </cfRule>
  </conditionalFormatting>
  <conditionalFormatting sqref="U12">
    <cfRule type="cellIs" dxfId="3044" priority="195" stopIfTrue="1" operator="equal">
      <formula>0</formula>
    </cfRule>
  </conditionalFormatting>
  <conditionalFormatting sqref="T14">
    <cfRule type="cellIs" dxfId="3043" priority="196" stopIfTrue="1" operator="equal">
      <formula>0</formula>
    </cfRule>
  </conditionalFormatting>
  <conditionalFormatting sqref="Q14">
    <cfRule type="cellIs" dxfId="3042" priority="201" stopIfTrue="1" operator="equal">
      <formula>0</formula>
    </cfRule>
  </conditionalFormatting>
  <conditionalFormatting sqref="R12">
    <cfRule type="cellIs" dxfId="3041" priority="200" stopIfTrue="1" operator="equal">
      <formula>0</formula>
    </cfRule>
  </conditionalFormatting>
  <conditionalFormatting sqref="R14">
    <cfRule type="cellIs" dxfId="3040" priority="199" stopIfTrue="1" operator="equal">
      <formula>0</formula>
    </cfRule>
  </conditionalFormatting>
  <conditionalFormatting sqref="P12">
    <cfRule type="cellIs" dxfId="3039" priority="182" stopIfTrue="1" operator="equal">
      <formula>0</formula>
    </cfRule>
  </conditionalFormatting>
  <conditionalFormatting sqref="O5:O12 O14:O15">
    <cfRule type="cellIs" dxfId="3038" priority="186" stopIfTrue="1" operator="equal">
      <formula>0</formula>
    </cfRule>
  </conditionalFormatting>
  <conditionalFormatting sqref="K14">
    <cfRule type="cellIs" dxfId="3037" priority="203" stopIfTrue="1" operator="equal">
      <formula>0</formula>
    </cfRule>
  </conditionalFormatting>
  <conditionalFormatting sqref="U13">
    <cfRule type="cellIs" dxfId="3036" priority="187" stopIfTrue="1" operator="equal">
      <formula>0</formula>
    </cfRule>
  </conditionalFormatting>
  <conditionalFormatting sqref="R13">
    <cfRule type="cellIs" dxfId="3035" priority="189" stopIfTrue="1" operator="equal">
      <formula>0</formula>
    </cfRule>
  </conditionalFormatting>
  <conditionalFormatting sqref="U14">
    <cfRule type="cellIs" dxfId="3034" priority="194" stopIfTrue="1" operator="equal">
      <formula>0</formula>
    </cfRule>
  </conditionalFormatting>
  <conditionalFormatting sqref="K13">
    <cfRule type="cellIs" dxfId="3033" priority="192" stopIfTrue="1" operator="equal">
      <formula>0</formula>
    </cfRule>
  </conditionalFormatting>
  <conditionalFormatting sqref="S13">
    <cfRule type="cellIs" dxfId="3032" priority="191" stopIfTrue="1" operator="equal">
      <formula>0</formula>
    </cfRule>
  </conditionalFormatting>
  <conditionalFormatting sqref="J13">
    <cfRule type="cellIs" dxfId="3031" priority="193" stopIfTrue="1" operator="equal">
      <formula>0</formula>
    </cfRule>
  </conditionalFormatting>
  <conditionalFormatting sqref="Q13">
    <cfRule type="cellIs" dxfId="3030" priority="190" stopIfTrue="1" operator="equal">
      <formula>0</formula>
    </cfRule>
  </conditionalFormatting>
  <conditionalFormatting sqref="H6:H12">
    <cfRule type="cellIs" dxfId="3029" priority="162" stopIfTrue="1" operator="equal">
      <formula>0</formula>
    </cfRule>
  </conditionalFormatting>
  <conditionalFormatting sqref="H13">
    <cfRule type="cellIs" dxfId="3028" priority="161" stopIfTrue="1" operator="equal">
      <formula>0</formula>
    </cfRule>
  </conditionalFormatting>
  <conditionalFormatting sqref="P14">
    <cfRule type="cellIs" dxfId="3027" priority="181" stopIfTrue="1" operator="equal">
      <formula>0</formula>
    </cfRule>
  </conditionalFormatting>
  <conditionalFormatting sqref="O12 O14:O15">
    <cfRule type="cellIs" dxfId="3026" priority="185" stopIfTrue="1" operator="equal">
      <formula>0</formula>
    </cfRule>
  </conditionalFormatting>
  <conditionalFormatting sqref="O13">
    <cfRule type="cellIs" dxfId="3025" priority="184" stopIfTrue="1" operator="equal">
      <formula>0</formula>
    </cfRule>
  </conditionalFormatting>
  <conditionalFormatting sqref="O13">
    <cfRule type="cellIs" dxfId="3024" priority="183" stopIfTrue="1" operator="equal">
      <formula>0</formula>
    </cfRule>
  </conditionalFormatting>
  <conditionalFormatting sqref="T14">
    <cfRule type="cellIs" dxfId="3023" priority="168" stopIfTrue="1" operator="equal">
      <formula>0</formula>
    </cfRule>
  </conditionalFormatting>
  <conditionalFormatting sqref="Q12">
    <cfRule type="cellIs" dxfId="3022" priority="180" stopIfTrue="1" operator="equal">
      <formula>0</formula>
    </cfRule>
  </conditionalFormatting>
  <conditionalFormatting sqref="Q14">
    <cfRule type="cellIs" dxfId="3021" priority="179" stopIfTrue="1" operator="equal">
      <formula>0</formula>
    </cfRule>
  </conditionalFormatting>
  <conditionalFormatting sqref="P13">
    <cfRule type="cellIs" dxfId="3020" priority="177" stopIfTrue="1" operator="equal">
      <formula>0</formula>
    </cfRule>
  </conditionalFormatting>
  <conditionalFormatting sqref="Q13">
    <cfRule type="cellIs" dxfId="3019" priority="176" stopIfTrue="1" operator="equal">
      <formula>0</formula>
    </cfRule>
  </conditionalFormatting>
  <conditionalFormatting sqref="P12">
    <cfRule type="cellIs" dxfId="3018" priority="175" stopIfTrue="1" operator="equal">
      <formula>0</formula>
    </cfRule>
  </conditionalFormatting>
  <conditionalFormatting sqref="P14">
    <cfRule type="cellIs" dxfId="3017" priority="174" stopIfTrue="1" operator="equal">
      <formula>0</formula>
    </cfRule>
  </conditionalFormatting>
  <conditionalFormatting sqref="Q12">
    <cfRule type="cellIs" dxfId="3016" priority="173" stopIfTrue="1" operator="equal">
      <formula>0</formula>
    </cfRule>
  </conditionalFormatting>
  <conditionalFormatting sqref="Q14">
    <cfRule type="cellIs" dxfId="3015" priority="172" stopIfTrue="1" operator="equal">
      <formula>0</formula>
    </cfRule>
  </conditionalFormatting>
  <conditionalFormatting sqref="S12">
    <cfRule type="cellIs" dxfId="3014" priority="171" stopIfTrue="1" operator="equal">
      <formula>0</formula>
    </cfRule>
  </conditionalFormatting>
  <conditionalFormatting sqref="S14">
    <cfRule type="cellIs" dxfId="3013" priority="170" stopIfTrue="1" operator="equal">
      <formula>0</formula>
    </cfRule>
  </conditionalFormatting>
  <conditionalFormatting sqref="R13">
    <cfRule type="cellIs" dxfId="3012" priority="167" stopIfTrue="1" operator="equal">
      <formula>0</formula>
    </cfRule>
  </conditionalFormatting>
  <conditionalFormatting sqref="P13">
    <cfRule type="cellIs" dxfId="3011" priority="166" stopIfTrue="1" operator="equal">
      <formula>0</formula>
    </cfRule>
  </conditionalFormatting>
  <conditionalFormatting sqref="Q13">
    <cfRule type="cellIs" dxfId="3010" priority="165" stopIfTrue="1" operator="equal">
      <formula>0</formula>
    </cfRule>
  </conditionalFormatting>
  <conditionalFormatting sqref="S13">
    <cfRule type="cellIs" dxfId="3009" priority="164" stopIfTrue="1" operator="equal">
      <formula>0</formula>
    </cfRule>
  </conditionalFormatting>
  <conditionalFormatting sqref="X8:Y9">
    <cfRule type="cellIs" dxfId="3008" priority="144" stopIfTrue="1" operator="equal">
      <formula>0</formula>
    </cfRule>
  </conditionalFormatting>
  <conditionalFormatting sqref="W8:W9">
    <cfRule type="cellIs" dxfId="3007" priority="145" stopIfTrue="1" operator="equal">
      <formula>0</formula>
    </cfRule>
  </conditionalFormatting>
  <conditionalFormatting sqref="X6:Y7">
    <cfRule type="cellIs" dxfId="3006" priority="147" stopIfTrue="1" operator="equal">
      <formula>0</formula>
    </cfRule>
  </conditionalFormatting>
  <conditionalFormatting sqref="Z8:AA9">
    <cfRule type="cellIs" dxfId="3005" priority="146" stopIfTrue="1" operator="equal">
      <formula>0</formula>
    </cfRule>
  </conditionalFormatting>
  <conditionalFormatting sqref="Z10:AA10">
    <cfRule type="cellIs" dxfId="3004" priority="143" stopIfTrue="1" operator="equal">
      <formula>0</formula>
    </cfRule>
  </conditionalFormatting>
  <conditionalFormatting sqref="W6:W7">
    <cfRule type="cellIs" dxfId="3003" priority="148" stopIfTrue="1" operator="equal">
      <formula>0</formula>
    </cfRule>
  </conditionalFormatting>
  <conditionalFormatting sqref="N15">
    <cfRule type="cellIs" dxfId="3002" priority="160" stopIfTrue="1" operator="equal">
      <formula>0</formula>
    </cfRule>
  </conditionalFormatting>
  <conditionalFormatting sqref="Z6:AA7">
    <cfRule type="cellIs" dxfId="3001" priority="149" stopIfTrue="1" operator="equal">
      <formula>0</formula>
    </cfRule>
  </conditionalFormatting>
  <conditionalFormatting sqref="Z25:AA26 Z29:AA29 W28">
    <cfRule type="cellIs" dxfId="3000" priority="137" stopIfTrue="1" operator="equal">
      <formula>0</formula>
    </cfRule>
  </conditionalFormatting>
  <conditionalFormatting sqref="W10">
    <cfRule type="cellIs" dxfId="2999" priority="142" stopIfTrue="1" operator="equal">
      <formula>0</formula>
    </cfRule>
  </conditionalFormatting>
  <conditionalFormatting sqref="X10:Y10">
    <cfRule type="cellIs" dxfId="2998" priority="141" stopIfTrue="1" operator="equal">
      <formula>0</formula>
    </cfRule>
  </conditionalFormatting>
  <conditionalFormatting sqref="T25:U29">
    <cfRule type="cellIs" dxfId="2997" priority="138" stopIfTrue="1" operator="equal">
      <formula>0</formula>
    </cfRule>
  </conditionalFormatting>
  <conditionalFormatting sqref="W11:Y11">
    <cfRule type="cellIs" dxfId="2996" priority="139" stopIfTrue="1" operator="equal">
      <formula>0</formula>
    </cfRule>
  </conditionalFormatting>
  <conditionalFormatting sqref="W32">
    <cfRule type="cellIs" dxfId="2995" priority="134" stopIfTrue="1" operator="equal">
      <formula>0</formula>
    </cfRule>
  </conditionalFormatting>
  <conditionalFormatting sqref="N36:P36">
    <cfRule type="cellIs" dxfId="2994" priority="125" stopIfTrue="1" operator="equal">
      <formula>0</formula>
    </cfRule>
  </conditionalFormatting>
  <conditionalFormatting sqref="S22">
    <cfRule type="cellIs" dxfId="2993" priority="122" stopIfTrue="1" operator="equal">
      <formula>0</formula>
    </cfRule>
  </conditionalFormatting>
  <conditionalFormatting sqref="S19">
    <cfRule type="cellIs" dxfId="2992" priority="121" stopIfTrue="1" operator="equal">
      <formula>0</formula>
    </cfRule>
  </conditionalFormatting>
  <conditionalFormatting sqref="S18:T18">
    <cfRule type="cellIs" dxfId="2991" priority="120" stopIfTrue="1" operator="equal">
      <formula>0</formula>
    </cfRule>
  </conditionalFormatting>
  <conditionalFormatting sqref="T18">
    <cfRule type="cellIs" dxfId="2990" priority="118" stopIfTrue="1" operator="equal">
      <formula>0</formula>
    </cfRule>
  </conditionalFormatting>
  <conditionalFormatting sqref="S17">
    <cfRule type="cellIs" dxfId="2989" priority="117" stopIfTrue="1" operator="equal">
      <formula>0</formula>
    </cfRule>
  </conditionalFormatting>
  <conditionalFormatting sqref="U18">
    <cfRule type="cellIs" dxfId="2988" priority="119" stopIfTrue="1" operator="equal">
      <formula>0</formula>
    </cfRule>
  </conditionalFormatting>
  <conditionalFormatting sqref="U17">
    <cfRule type="cellIs" dxfId="2987" priority="116" stopIfTrue="1" operator="equal">
      <formula>0</formula>
    </cfRule>
  </conditionalFormatting>
  <conditionalFormatting sqref="U18">
    <cfRule type="cellIs" dxfId="2986" priority="115" stopIfTrue="1" operator="equal">
      <formula>0</formula>
    </cfRule>
  </conditionalFormatting>
  <conditionalFormatting sqref="T18">
    <cfRule type="cellIs" dxfId="2985" priority="113" stopIfTrue="1" operator="equal">
      <formula>0</formula>
    </cfRule>
  </conditionalFormatting>
  <conditionalFormatting sqref="T17">
    <cfRule type="cellIs" dxfId="2984" priority="114" stopIfTrue="1" operator="equal">
      <formula>0</formula>
    </cfRule>
  </conditionalFormatting>
  <conditionalFormatting sqref="P16">
    <cfRule type="cellIs" dxfId="2983" priority="108" stopIfTrue="1" operator="equal">
      <formula>0</formula>
    </cfRule>
  </conditionalFormatting>
  <conditionalFormatting sqref="P17:R17">
    <cfRule type="cellIs" dxfId="2982" priority="110" stopIfTrue="1" operator="equal">
      <formula>0</formula>
    </cfRule>
  </conditionalFormatting>
  <conditionalFormatting sqref="P18:Q21">
    <cfRule type="cellIs" dxfId="2981" priority="109" stopIfTrue="1" operator="equal">
      <formula>0</formula>
    </cfRule>
  </conditionalFormatting>
  <conditionalFormatting sqref="R18:R21">
    <cfRule type="cellIs" dxfId="2980" priority="106" stopIfTrue="1" operator="equal">
      <formula>0</formula>
    </cfRule>
  </conditionalFormatting>
  <conditionalFormatting sqref="R17">
    <cfRule type="cellIs" dxfId="2979" priority="107" stopIfTrue="1" operator="equal">
      <formula>0</formula>
    </cfRule>
  </conditionalFormatting>
  <conditionalFormatting sqref="Q17">
    <cfRule type="cellIs" dxfId="2978" priority="112" stopIfTrue="1" operator="equal">
      <formula>0</formula>
    </cfRule>
  </conditionalFormatting>
  <conditionalFormatting sqref="Q18:Q21">
    <cfRule type="cellIs" dxfId="2977" priority="111" stopIfTrue="1" operator="equal">
      <formula>0</formula>
    </cfRule>
  </conditionalFormatting>
  <conditionalFormatting sqref="N17">
    <cfRule type="cellIs" dxfId="2976" priority="103" stopIfTrue="1" operator="equal">
      <formula>0</formula>
    </cfRule>
  </conditionalFormatting>
  <conditionalFormatting sqref="M16">
    <cfRule type="cellIs" dxfId="2975" priority="100" stopIfTrue="1" operator="equal">
      <formula>0</formula>
    </cfRule>
  </conditionalFormatting>
  <conditionalFormatting sqref="M17">
    <cfRule type="cellIs" dxfId="2974" priority="101" stopIfTrue="1" operator="equal">
      <formula>0</formula>
    </cfRule>
  </conditionalFormatting>
  <conditionalFormatting sqref="M16:M17 M18:N21">
    <cfRule type="cellIs" dxfId="2973" priority="105" stopIfTrue="1" operator="equal">
      <formula>0</formula>
    </cfRule>
  </conditionalFormatting>
  <conditionalFormatting sqref="M18:O21">
    <cfRule type="cellIs" dxfId="2972" priority="104" stopIfTrue="1" operator="equal">
      <formula>0</formula>
    </cfRule>
  </conditionalFormatting>
  <conditionalFormatting sqref="M17:O17">
    <cfRule type="cellIs" dxfId="2971" priority="102" stopIfTrue="1" operator="equal">
      <formula>0</formula>
    </cfRule>
  </conditionalFormatting>
  <conditionalFormatting sqref="O17">
    <cfRule type="cellIs" dxfId="2970" priority="98" stopIfTrue="1" operator="equal">
      <formula>0</formula>
    </cfRule>
  </conditionalFormatting>
  <conditionalFormatting sqref="O18:O21">
    <cfRule type="cellIs" dxfId="2969" priority="99" stopIfTrue="1" operator="equal">
      <formula>0</formula>
    </cfRule>
  </conditionalFormatting>
  <conditionalFormatting sqref="L18">
    <cfRule type="cellIs" dxfId="2968" priority="94" stopIfTrue="1" operator="equal">
      <formula>0</formula>
    </cfRule>
  </conditionalFormatting>
  <conditionalFormatting sqref="L18">
    <cfRule type="cellIs" dxfId="2967" priority="87" stopIfTrue="1" operator="equal">
      <formula>0</formula>
    </cfRule>
  </conditionalFormatting>
  <conditionalFormatting sqref="L18">
    <cfRule type="cellIs" dxfId="2966" priority="91" stopIfTrue="1" operator="equal">
      <formula>0</formula>
    </cfRule>
  </conditionalFormatting>
  <conditionalFormatting sqref="L18">
    <cfRule type="cellIs" dxfId="2965" priority="86" stopIfTrue="1" operator="equal">
      <formula>0</formula>
    </cfRule>
  </conditionalFormatting>
  <conditionalFormatting sqref="J18:L21">
    <cfRule type="cellIs" dxfId="2964" priority="96" stopIfTrue="1" operator="equal">
      <formula>0</formula>
    </cfRule>
  </conditionalFormatting>
  <conditionalFormatting sqref="L17">
    <cfRule type="cellIs" dxfId="2963" priority="95" stopIfTrue="1" operator="equal">
      <formula>0</formula>
    </cfRule>
  </conditionalFormatting>
  <conditionalFormatting sqref="J16 J17:L21">
    <cfRule type="cellIs" dxfId="2962" priority="97" stopIfTrue="1" operator="equal">
      <formula>0</formula>
    </cfRule>
  </conditionalFormatting>
  <conditionalFormatting sqref="L18:L21">
    <cfRule type="cellIs" dxfId="2961" priority="80" stopIfTrue="1" operator="equal">
      <formula>0</formula>
    </cfRule>
  </conditionalFormatting>
  <conditionalFormatting sqref="L18">
    <cfRule type="cellIs" dxfId="2960" priority="83" stopIfTrue="1" operator="equal">
      <formula>0</formula>
    </cfRule>
  </conditionalFormatting>
  <conditionalFormatting sqref="L18">
    <cfRule type="cellIs" dxfId="2959" priority="90" stopIfTrue="1" operator="equal">
      <formula>0</formula>
    </cfRule>
  </conditionalFormatting>
  <conditionalFormatting sqref="L17">
    <cfRule type="cellIs" dxfId="2958" priority="92" stopIfTrue="1" operator="equal">
      <formula>0</formula>
    </cfRule>
  </conditionalFormatting>
  <conditionalFormatting sqref="K17">
    <cfRule type="cellIs" dxfId="2957" priority="89" stopIfTrue="1" operator="equal">
      <formula>0</formula>
    </cfRule>
  </conditionalFormatting>
  <conditionalFormatting sqref="K17">
    <cfRule type="cellIs" dxfId="2956" priority="93" stopIfTrue="1" operator="equal">
      <formula>0</formula>
    </cfRule>
  </conditionalFormatting>
  <conditionalFormatting sqref="L17">
    <cfRule type="cellIs" dxfId="2955" priority="88" stopIfTrue="1" operator="equal">
      <formula>0</formula>
    </cfRule>
  </conditionalFormatting>
  <conditionalFormatting sqref="L17">
    <cfRule type="cellIs" dxfId="2954" priority="84" stopIfTrue="1" operator="equal">
      <formula>0</formula>
    </cfRule>
  </conditionalFormatting>
  <conditionalFormatting sqref="K18">
    <cfRule type="cellIs" dxfId="2953" priority="81" stopIfTrue="1" operator="equal">
      <formula>0</formula>
    </cfRule>
  </conditionalFormatting>
  <conditionalFormatting sqref="K17">
    <cfRule type="cellIs" dxfId="2952" priority="82" stopIfTrue="1" operator="equal">
      <formula>0</formula>
    </cfRule>
  </conditionalFormatting>
  <conditionalFormatting sqref="K18">
    <cfRule type="cellIs" dxfId="2951" priority="85" stopIfTrue="1" operator="equal">
      <formula>0</formula>
    </cfRule>
  </conditionalFormatting>
  <conditionalFormatting sqref="G16:G19">
    <cfRule type="cellIs" dxfId="2950" priority="79" stopIfTrue="1" operator="equal">
      <formula>0</formula>
    </cfRule>
  </conditionalFormatting>
  <conditionalFormatting sqref="P22:Q22">
    <cfRule type="cellIs" dxfId="2949" priority="77" stopIfTrue="1" operator="equal">
      <formula>0</formula>
    </cfRule>
  </conditionalFormatting>
  <conditionalFormatting sqref="Q22:R22">
    <cfRule type="cellIs" dxfId="2948" priority="76" stopIfTrue="1" operator="equal">
      <formula>0</formula>
    </cfRule>
  </conditionalFormatting>
  <conditionalFormatting sqref="P22:Q22">
    <cfRule type="cellIs" dxfId="2947" priority="78" stopIfTrue="1" operator="equal">
      <formula>0</formula>
    </cfRule>
  </conditionalFormatting>
  <conditionalFormatting sqref="M22">
    <cfRule type="cellIs" dxfId="2946" priority="75" stopIfTrue="1" operator="equal">
      <formula>0</formula>
    </cfRule>
  </conditionalFormatting>
  <conditionalFormatting sqref="N22:O22">
    <cfRule type="cellIs" dxfId="2945" priority="72" stopIfTrue="1" operator="equal">
      <formula>0</formula>
    </cfRule>
  </conditionalFormatting>
  <conditionalFormatting sqref="M22:O22">
    <cfRule type="cellIs" dxfId="2944" priority="73" stopIfTrue="1" operator="equal">
      <formula>0</formula>
    </cfRule>
  </conditionalFormatting>
  <conditionalFormatting sqref="M22:O22">
    <cfRule type="cellIs" dxfId="2943" priority="74" stopIfTrue="1" operator="equal">
      <formula>0</formula>
    </cfRule>
  </conditionalFormatting>
  <conditionalFormatting sqref="L22">
    <cfRule type="cellIs" dxfId="2942" priority="63" stopIfTrue="1" operator="equal">
      <formula>0</formula>
    </cfRule>
  </conditionalFormatting>
  <conditionalFormatting sqref="L22">
    <cfRule type="cellIs" dxfId="2941" priority="64" stopIfTrue="1" operator="equal">
      <formula>0</formula>
    </cfRule>
  </conditionalFormatting>
  <conditionalFormatting sqref="J22">
    <cfRule type="cellIs" dxfId="2940" priority="66" stopIfTrue="1" operator="equal">
      <formula>0</formula>
    </cfRule>
  </conditionalFormatting>
  <conditionalFormatting sqref="L22">
    <cfRule type="cellIs" dxfId="2939" priority="65" stopIfTrue="1" operator="equal">
      <formula>0</formula>
    </cfRule>
  </conditionalFormatting>
  <conditionalFormatting sqref="K22">
    <cfRule type="cellIs" dxfId="2938" priority="62" stopIfTrue="1" operator="equal">
      <formula>0</formula>
    </cfRule>
  </conditionalFormatting>
  <conditionalFormatting sqref="J22:L22">
    <cfRule type="cellIs" dxfId="2937" priority="67" stopIfTrue="1" operator="equal">
      <formula>0</formula>
    </cfRule>
  </conditionalFormatting>
  <conditionalFormatting sqref="J22">
    <cfRule type="cellIs" dxfId="2936" priority="71" stopIfTrue="1" operator="equal">
      <formula>0</formula>
    </cfRule>
  </conditionalFormatting>
  <conditionalFormatting sqref="J22">
    <cfRule type="cellIs" dxfId="2935" priority="70" stopIfTrue="1" operator="equal">
      <formula>0</formula>
    </cfRule>
  </conditionalFormatting>
  <conditionalFormatting sqref="K22">
    <cfRule type="cellIs" dxfId="2934" priority="69" stopIfTrue="1" operator="equal">
      <formula>0</formula>
    </cfRule>
  </conditionalFormatting>
  <conditionalFormatting sqref="J22">
    <cfRule type="cellIs" dxfId="2933" priority="68" stopIfTrue="1" operator="equal">
      <formula>0</formula>
    </cfRule>
  </conditionalFormatting>
  <conditionalFormatting sqref="H16:I16 H17:H19">
    <cfRule type="cellIs" dxfId="2932" priority="61" stopIfTrue="1" operator="equal">
      <formula>0</formula>
    </cfRule>
  </conditionalFormatting>
  <conditionalFormatting sqref="I17">
    <cfRule type="cellIs" dxfId="2931" priority="60" stopIfTrue="1" operator="equal">
      <formula>0</formula>
    </cfRule>
  </conditionalFormatting>
  <conditionalFormatting sqref="I18">
    <cfRule type="cellIs" dxfId="2930" priority="59" stopIfTrue="1" operator="equal">
      <formula>0</formula>
    </cfRule>
  </conditionalFormatting>
  <conditionalFormatting sqref="I19">
    <cfRule type="cellIs" dxfId="2929" priority="58" stopIfTrue="1" operator="equal">
      <formula>0</formula>
    </cfRule>
  </conditionalFormatting>
  <conditionalFormatting sqref="M69:O69 Q69:Q71 N70:O71">
    <cfRule type="cellIs" dxfId="2928" priority="50" stopIfTrue="1" operator="equal">
      <formula>0</formula>
    </cfRule>
  </conditionalFormatting>
  <conditionalFormatting sqref="M29:O30 L25:O25 M26:M27 O26:O27">
    <cfRule type="cellIs" dxfId="2927" priority="49" stopIfTrue="1" operator="equal">
      <formula>0</formula>
    </cfRule>
  </conditionalFormatting>
  <conditionalFormatting sqref="Z11">
    <cfRule type="cellIs" dxfId="2926" priority="52" stopIfTrue="1" operator="equal">
      <formula>0</formula>
    </cfRule>
  </conditionalFormatting>
  <conditionalFormatting sqref="AA11">
    <cfRule type="cellIs" dxfId="2925" priority="51" stopIfTrue="1" operator="equal">
      <formula>0</formula>
    </cfRule>
  </conditionalFormatting>
  <conditionalFormatting sqref="L26:L30">
    <cfRule type="cellIs" dxfId="2924" priority="48" stopIfTrue="1" operator="equal">
      <formula>0</formula>
    </cfRule>
  </conditionalFormatting>
  <conditionalFormatting sqref="N26:N27">
    <cfRule type="cellIs" dxfId="2923" priority="47" stopIfTrue="1" operator="equal">
      <formula>0</formula>
    </cfRule>
  </conditionalFormatting>
  <conditionalFormatting sqref="N28">
    <cfRule type="cellIs" dxfId="2922" priority="45" stopIfTrue="1" operator="equal">
      <formula>0</formula>
    </cfRule>
  </conditionalFormatting>
  <conditionalFormatting sqref="N27">
    <cfRule type="cellIs" dxfId="2921" priority="46" stopIfTrue="1" operator="equal">
      <formula>0</formula>
    </cfRule>
  </conditionalFormatting>
  <conditionalFormatting sqref="N28">
    <cfRule type="cellIs" dxfId="2920" priority="44" stopIfTrue="1" operator="equal">
      <formula>0</formula>
    </cfRule>
  </conditionalFormatting>
  <conditionalFormatting sqref="W34:Z59 W33:Y33">
    <cfRule type="cellIs" dxfId="2919" priority="43" stopIfTrue="1" operator="equal">
      <formula>0</formula>
    </cfRule>
  </conditionalFormatting>
  <conditionalFormatting sqref="AA33">
    <cfRule type="cellIs" dxfId="2918" priority="42" stopIfTrue="1" operator="equal">
      <formula>0</formula>
    </cfRule>
  </conditionalFormatting>
  <conditionalFormatting sqref="AA34:AA59">
    <cfRule type="cellIs" dxfId="2917" priority="41" stopIfTrue="1" operator="equal">
      <formula>0</formula>
    </cfRule>
  </conditionalFormatting>
  <conditionalFormatting sqref="Y63:Y70">
    <cfRule type="cellIs" dxfId="2916" priority="40" stopIfTrue="1" operator="equal">
      <formula>0</formula>
    </cfRule>
  </conditionalFormatting>
  <conditionalFormatting sqref="Z71:AA71">
    <cfRule type="cellIs" dxfId="2915" priority="33" stopIfTrue="1" operator="equal">
      <formula>0</formula>
    </cfRule>
  </conditionalFormatting>
  <conditionalFormatting sqref="W71">
    <cfRule type="cellIs" dxfId="2914" priority="35" stopIfTrue="1" operator="equal">
      <formula>0</formula>
    </cfRule>
  </conditionalFormatting>
  <conditionalFormatting sqref="W61 AA61">
    <cfRule type="cellIs" dxfId="2913" priority="39" stopIfTrue="1" operator="equal">
      <formula>0</formula>
    </cfRule>
  </conditionalFormatting>
  <conditionalFormatting sqref="AA62">
    <cfRule type="cellIs" dxfId="2912" priority="38" stopIfTrue="1" operator="equal">
      <formula>0</formula>
    </cfRule>
  </conditionalFormatting>
  <conditionalFormatting sqref="W62:Y62">
    <cfRule type="cellIs" dxfId="2911" priority="37" stopIfTrue="1" operator="equal">
      <formula>0</formula>
    </cfRule>
  </conditionalFormatting>
  <conditionalFormatting sqref="W71">
    <cfRule type="cellIs" dxfId="2910" priority="34" stopIfTrue="1" operator="equal">
      <formula>0</formula>
    </cfRule>
  </conditionalFormatting>
  <conditionalFormatting sqref="W71">
    <cfRule type="cellIs" dxfId="2909" priority="36" stopIfTrue="1" operator="equal">
      <formula>0</formula>
    </cfRule>
  </conditionalFormatting>
  <conditionalFormatting sqref="AA62">
    <cfRule type="cellIs" dxfId="2908" priority="32" stopIfTrue="1" operator="equal">
      <formula>0</formula>
    </cfRule>
  </conditionalFormatting>
  <conditionalFormatting sqref="AA63:AA70">
    <cfRule type="cellIs" dxfId="2907" priority="31" stopIfTrue="1" operator="equal">
      <formula>0</formula>
    </cfRule>
  </conditionalFormatting>
  <conditionalFormatting sqref="Z33">
    <cfRule type="cellIs" dxfId="2906" priority="25" stopIfTrue="1" operator="equal">
      <formula>0</formula>
    </cfRule>
  </conditionalFormatting>
  <conditionalFormatting sqref="Z15:Z21">
    <cfRule type="cellIs" dxfId="2905" priority="24" stopIfTrue="1" operator="equal">
      <formula>0</formula>
    </cfRule>
  </conditionalFormatting>
  <conditionalFormatting sqref="W22:Y22">
    <cfRule type="cellIs" dxfId="2904" priority="21" stopIfTrue="1" operator="equal">
      <formula>0</formula>
    </cfRule>
  </conditionalFormatting>
  <conditionalFormatting sqref="AA15:AA21">
    <cfRule type="cellIs" dxfId="2903" priority="20" stopIfTrue="1" operator="equal">
      <formula>0</formula>
    </cfRule>
  </conditionalFormatting>
  <conditionalFormatting sqref="T6:T13">
    <cfRule type="cellIs" dxfId="2902" priority="19" stopIfTrue="1" operator="equal">
      <formula>0</formula>
    </cfRule>
  </conditionalFormatting>
  <conditionalFormatting sqref="T13">
    <cfRule type="cellIs" dxfId="2901" priority="15" stopIfTrue="1" operator="equal">
      <formula>0</formula>
    </cfRule>
  </conditionalFormatting>
  <conditionalFormatting sqref="T9">
    <cfRule type="cellIs" dxfId="2900" priority="17" stopIfTrue="1" operator="equal">
      <formula>0</formula>
    </cfRule>
  </conditionalFormatting>
  <conditionalFormatting sqref="T12">
    <cfRule type="cellIs" dxfId="2899" priority="18" stopIfTrue="1" operator="equal">
      <formula>0</formula>
    </cfRule>
  </conditionalFormatting>
  <conditionalFormatting sqref="T11">
    <cfRule type="cellIs" dxfId="2898" priority="16" stopIfTrue="1" operator="equal">
      <formula>0</formula>
    </cfRule>
  </conditionalFormatting>
  <conditionalFormatting sqref="T12">
    <cfRule type="cellIs" dxfId="2897" priority="14" stopIfTrue="1" operator="equal">
      <formula>0</formula>
    </cfRule>
  </conditionalFormatting>
  <conditionalFormatting sqref="T13">
    <cfRule type="cellIs" dxfId="2896" priority="13" stopIfTrue="1" operator="equal">
      <formula>0</formula>
    </cfRule>
  </conditionalFormatting>
  <conditionalFormatting sqref="T13">
    <cfRule type="cellIs" dxfId="2895" priority="10" stopIfTrue="1" operator="equal">
      <formula>0</formula>
    </cfRule>
  </conditionalFormatting>
  <conditionalFormatting sqref="T12">
    <cfRule type="cellIs" dxfId="2894" priority="11" stopIfTrue="1" operator="equal">
      <formula>0</formula>
    </cfRule>
  </conditionalFormatting>
  <conditionalFormatting sqref="T10">
    <cfRule type="cellIs" dxfId="2893" priority="12" stopIfTrue="1" operator="equal">
      <formula>0</formula>
    </cfRule>
  </conditionalFormatting>
  <conditionalFormatting sqref="AA22">
    <cfRule type="cellIs" dxfId="2892" priority="9" stopIfTrue="1" operator="equal">
      <formula>0</formula>
    </cfRule>
  </conditionalFormatting>
  <conditionalFormatting sqref="Z22">
    <cfRule type="cellIs" dxfId="2891" priority="8" stopIfTrue="1" operator="equal">
      <formula>0</formula>
    </cfRule>
  </conditionalFormatting>
  <conditionalFormatting sqref="A20:F21">
    <cfRule type="cellIs" dxfId="2890" priority="7" stopIfTrue="1" operator="equal">
      <formula>0</formula>
    </cfRule>
  </conditionalFormatting>
  <conditionalFormatting sqref="G20:G21">
    <cfRule type="cellIs" dxfId="2889" priority="6" stopIfTrue="1" operator="equal">
      <formula>0</formula>
    </cfRule>
  </conditionalFormatting>
  <conditionalFormatting sqref="H20:H21">
    <cfRule type="cellIs" dxfId="2888" priority="5" stopIfTrue="1" operator="equal">
      <formula>0</formula>
    </cfRule>
  </conditionalFormatting>
  <conditionalFormatting sqref="I20:I21">
    <cfRule type="cellIs" dxfId="2887" priority="4" stopIfTrue="1" operator="equal">
      <formula>0</formula>
    </cfRule>
  </conditionalFormatting>
  <conditionalFormatting sqref="A22:F22">
    <cfRule type="cellIs" dxfId="2886" priority="3" stopIfTrue="1" operator="equal">
      <formula>0</formula>
    </cfRule>
  </conditionalFormatting>
  <conditionalFormatting sqref="G22 I22">
    <cfRule type="cellIs" dxfId="2885" priority="2" stopIfTrue="1" operator="equal">
      <formula>0</formula>
    </cfRule>
  </conditionalFormatting>
  <conditionalFormatting sqref="H22">
    <cfRule type="cellIs" dxfId="2884"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500-000000000000}"/>
    <dataValidation allowBlank="1" showInputMessage="1" showErrorMessage="1" prompt="Length of service replacement = distance of house from curb + 5 feet." sqref="Y62:Z62" xr:uid="{00000000-0002-0000-0500-000001000000}"/>
    <dataValidation allowBlank="1" showInputMessage="1" showErrorMessage="1" prompt="Enter number of services with the noted side of block, and with the same distance from curb to house wall." sqref="W62" xr:uid="{00000000-0002-0000-05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5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500-000004000000}"/>
    <dataValidation allowBlank="1" showInputMessage="1" showErrorMessage="1" prompt="For City Streets, multiply S.Y. by 0.1 to convert to TON._x000a_For State Routes, multiply S.Y. by 0.15 to convert to TON." sqref="AA5" xr:uid="{00000000-0002-0000-05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5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5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5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5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5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5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500-00000C000000}"/>
    <dataValidation allowBlank="1" showInputMessage="1" showErrorMessage="1" prompt="Enter the number of valves by size." sqref="L24:O24" xr:uid="{00000000-0002-0000-05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5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5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5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500-000011000000}"/>
    <dataValidation allowBlank="1" showInputMessage="1" showErrorMessage="1" prompt="Factor = [Trench Width (ft) + 2 (ft)] / 9. _x000a_NOTE: base and paving cutbacks on State Routes are 12&quot; to each side of the trench, 2 feet total in equation. " sqref="T5" xr:uid="{00000000-0002-0000-05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500-000013000000}"/>
    <dataValidation allowBlank="1" showInputMessage="1" showErrorMessage="1" prompt="Enter linear feet of pipe by size in State Routes, EXCLUDING within intersections. " sqref="S4:U4" xr:uid="{00000000-0002-0000-0500-000014000000}"/>
    <dataValidation allowBlank="1" showInputMessage="1" showErrorMessage="1" prompt="Enter linear feet of pipe by size in City Streets, EXCLUDING within intersections. _x000a_" sqref="P4:R4" xr:uid="{00000000-0002-0000-05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5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500-000017000000}"/>
    <dataValidation allowBlank="1" showInputMessage="1" showErrorMessage="1" prompt="Enter linear feet of pipe by size in State Routes, including within intersections._x000a_NOTE: don't include pipe outside of cartway." sqref="M4:O4" xr:uid="{00000000-0002-0000-0500-000018000000}"/>
    <dataValidation allowBlank="1" showInputMessage="1" showErrorMessage="1" prompt="Enter linear feet of pipe by size in City Streets, including within intersections. _x000a_NOTE: don't include pipe outside of cartway." sqref="J4:L4" xr:uid="{00000000-0002-0000-0500-000019000000}"/>
    <dataValidation allowBlank="1" showInputMessage="1" showErrorMessage="1" prompt="Excavation factors are in the Water Main Standard Details handbook. See excavation pay limit dimensions table on page 6, column titled &quot;CU YDS PER LIN FT&quot;." sqref="D5 H5" xr:uid="{00000000-0002-0000-0500-00001A000000}"/>
    <dataValidation allowBlank="1" showInputMessage="1" showErrorMessage="1" prompt="Enter linear feet of pipe by size in State Routes._x000a_" sqref="G4:I4" xr:uid="{00000000-0002-0000-0500-00001B000000}"/>
    <dataValidation allowBlank="1" showInputMessage="1" showErrorMessage="1" prompt="Enter linear feet of pipe by size in City Streets._x000a_" sqref="C4:F4" xr:uid="{00000000-0002-0000-0500-00001C000000}"/>
    <dataValidation allowBlank="1" showInputMessage="1" showErrorMessage="1" prompt="Enter linear feet of pipe by size." sqref="A4:B4" xr:uid="{00000000-0002-0000-05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500-00001E000000}"/>
    <dataValidation allowBlank="1" showInputMessage="1" showErrorMessage="1" prompt="Enter the number of ramps triggered by the water main relay." sqref="S19:U19" xr:uid="{00000000-0002-0000-05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500-000020000000}"/>
    <dataValidation allowBlank="1" showInputMessage="1" showErrorMessage="1" prompt="Update the number of total pages." sqref="A72:AA72" xr:uid="{00000000-0002-0000-0500-000021000000}"/>
    <dataValidation allowBlank="1" showInputMessage="1" showErrorMessage="1" prompt="Enter number of services by size along the same side of street and with the same distance from water main to curb." sqref="X33" xr:uid="{00000000-0002-0000-05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5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5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5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500-000026000000}"/>
  </dataValidations>
  <pageMargins left="0.7" right="0.7" top="0.75" bottom="0.75" header="0.3" footer="0.3"/>
  <pageSetup paperSize="17" scale="64" fitToWidth="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28515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90"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373"/>
      <c r="D19" s="376">
        <v>1</v>
      </c>
      <c r="E19" s="651">
        <f>C19*D19</f>
        <v>0</v>
      </c>
      <c r="F19" s="652"/>
      <c r="G19" s="414"/>
      <c r="H19" s="375">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374"/>
      <c r="D20" s="375">
        <v>3</v>
      </c>
      <c r="E20" s="520">
        <f t="shared" ref="E20:E21" si="9">C20*D20</f>
        <v>0</v>
      </c>
      <c r="F20" s="521"/>
      <c r="G20" s="413"/>
      <c r="H20" s="378">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10"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24"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140</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2883" priority="246" stopIfTrue="1" operator="equal">
      <formula>0</formula>
    </cfRule>
  </conditionalFormatting>
  <conditionalFormatting sqref="M64 N66:V66 N67:O68 Q67:V68 S69:V71">
    <cfRule type="cellIs" dxfId="2882" priority="245" stopIfTrue="1" operator="equal">
      <formula>0</formula>
    </cfRule>
  </conditionalFormatting>
  <conditionalFormatting sqref="Q65:V65">
    <cfRule type="cellIs" dxfId="2881" priority="244" stopIfTrue="1" operator="equal">
      <formula>0</formula>
    </cfRule>
  </conditionalFormatting>
  <conditionalFormatting sqref="W2:X3">
    <cfRule type="cellIs" dxfId="2880" priority="243" stopIfTrue="1" operator="equal">
      <formula>0</formula>
    </cfRule>
  </conditionalFormatting>
  <conditionalFormatting sqref="Z2">
    <cfRule type="cellIs" dxfId="2879" priority="242" stopIfTrue="1" operator="equal">
      <formula>0</formula>
    </cfRule>
  </conditionalFormatting>
  <conditionalFormatting sqref="B14">
    <cfRule type="cellIs" dxfId="2878" priority="232" stopIfTrue="1" operator="equal">
      <formula>0</formula>
    </cfRule>
  </conditionalFormatting>
  <conditionalFormatting sqref="Y2:Y3">
    <cfRule type="cellIs" dxfId="2877" priority="241" stopIfTrue="1" operator="equal">
      <formula>0</formula>
    </cfRule>
  </conditionalFormatting>
  <conditionalFormatting sqref="A13:C13 E13:G13 P13:S13 J13:N13 U13">
    <cfRule type="cellIs" dxfId="2876" priority="216" stopIfTrue="1" operator="equal">
      <formula>0</formula>
    </cfRule>
  </conditionalFormatting>
  <conditionalFormatting sqref="U10">
    <cfRule type="cellIs" dxfId="2875" priority="219" stopIfTrue="1" operator="equal">
      <formula>0</formula>
    </cfRule>
  </conditionalFormatting>
  <conditionalFormatting sqref="Q14">
    <cfRule type="cellIs" dxfId="2874" priority="223" stopIfTrue="1" operator="equal">
      <formula>0</formula>
    </cfRule>
  </conditionalFormatting>
  <conditionalFormatting sqref="Y1">
    <cfRule type="cellIs" dxfId="2873" priority="237" stopIfTrue="1" operator="equal">
      <formula>0</formula>
    </cfRule>
  </conditionalFormatting>
  <conditionalFormatting sqref="T15:U15">
    <cfRule type="cellIs" dxfId="2872" priority="240" stopIfTrue="1" operator="equal">
      <formula>0</formula>
    </cfRule>
  </conditionalFormatting>
  <conditionalFormatting sqref="U9">
    <cfRule type="cellIs" dxfId="2871" priority="220" stopIfTrue="1" operator="equal">
      <formula>0</formula>
    </cfRule>
  </conditionalFormatting>
  <conditionalFormatting sqref="P1 A1:K1">
    <cfRule type="cellIs" dxfId="2870" priority="239" stopIfTrue="1" operator="equal">
      <formula>0</formula>
    </cfRule>
  </conditionalFormatting>
  <conditionalFormatting sqref="W1:X1">
    <cfRule type="cellIs" dxfId="2869" priority="238" stopIfTrue="1" operator="equal">
      <formula>0</formula>
    </cfRule>
  </conditionalFormatting>
  <conditionalFormatting sqref="J2">
    <cfRule type="cellIs" dxfId="2868" priority="236" stopIfTrue="1" operator="equal">
      <formula>0</formula>
    </cfRule>
  </conditionalFormatting>
  <conditionalFormatting sqref="J14">
    <cfRule type="cellIs" dxfId="2867" priority="205" stopIfTrue="1" operator="equal">
      <formula>0</formula>
    </cfRule>
  </conditionalFormatting>
  <conditionalFormatting sqref="A12">
    <cfRule type="cellIs" dxfId="2866" priority="235" stopIfTrue="1" operator="equal">
      <formula>0</formula>
    </cfRule>
  </conditionalFormatting>
  <conditionalFormatting sqref="B12">
    <cfRule type="cellIs" dxfId="2865" priority="234" stopIfTrue="1" operator="equal">
      <formula>0</formula>
    </cfRule>
  </conditionalFormatting>
  <conditionalFormatting sqref="A14">
    <cfRule type="cellIs" dxfId="2864" priority="233" stopIfTrue="1" operator="equal">
      <formula>0</formula>
    </cfRule>
  </conditionalFormatting>
  <conditionalFormatting sqref="G12">
    <cfRule type="cellIs" dxfId="2863" priority="231" stopIfTrue="1" operator="equal">
      <formula>0</formula>
    </cfRule>
  </conditionalFormatting>
  <conditionalFormatting sqref="G14">
    <cfRule type="cellIs" dxfId="2862" priority="230" stopIfTrue="1" operator="equal">
      <formula>0</formula>
    </cfRule>
  </conditionalFormatting>
  <conditionalFormatting sqref="H14">
    <cfRule type="cellIs" dxfId="2861" priority="229" stopIfTrue="1" operator="equal">
      <formula>0</formula>
    </cfRule>
  </conditionalFormatting>
  <conditionalFormatting sqref="P12:S12 P14:T15 N15">
    <cfRule type="cellIs" dxfId="2860" priority="228" stopIfTrue="1" operator="equal">
      <formula>0</formula>
    </cfRule>
  </conditionalFormatting>
  <conditionalFormatting sqref="N12">
    <cfRule type="cellIs" dxfId="2859" priority="227" stopIfTrue="1" operator="equal">
      <formula>0</formula>
    </cfRule>
  </conditionalFormatting>
  <conditionalFormatting sqref="N14">
    <cfRule type="cellIs" dxfId="2858" priority="226" stopIfTrue="1" operator="equal">
      <formula>0</formula>
    </cfRule>
  </conditionalFormatting>
  <conditionalFormatting sqref="P15:S15">
    <cfRule type="cellIs" dxfId="2857" priority="225" stopIfTrue="1" operator="equal">
      <formula>0</formula>
    </cfRule>
  </conditionalFormatting>
  <conditionalFormatting sqref="Q12">
    <cfRule type="cellIs" dxfId="2856" priority="224" stopIfTrue="1" operator="equal">
      <formula>0</formula>
    </cfRule>
  </conditionalFormatting>
  <conditionalFormatting sqref="R12">
    <cfRule type="cellIs" dxfId="2855" priority="222" stopIfTrue="1" operator="equal">
      <formula>0</formula>
    </cfRule>
  </conditionalFormatting>
  <conditionalFormatting sqref="R14">
    <cfRule type="cellIs" dxfId="2854" priority="221" stopIfTrue="1" operator="equal">
      <formula>0</formula>
    </cfRule>
  </conditionalFormatting>
  <conditionalFormatting sqref="N65:P65">
    <cfRule type="cellIs" dxfId="2853" priority="218" stopIfTrue="1" operator="equal">
      <formula>0</formula>
    </cfRule>
  </conditionalFormatting>
  <conditionalFormatting sqref="J12">
    <cfRule type="cellIs" dxfId="2852" priority="206" stopIfTrue="1" operator="equal">
      <formula>0</formula>
    </cfRule>
  </conditionalFormatting>
  <conditionalFormatting sqref="S15:U15">
    <cfRule type="cellIs" dxfId="2851" priority="198" stopIfTrue="1" operator="equal">
      <formula>0</formula>
    </cfRule>
  </conditionalFormatting>
  <conditionalFormatting sqref="B13">
    <cfRule type="cellIs" dxfId="2850" priority="214" stopIfTrue="1" operator="equal">
      <formula>0</formula>
    </cfRule>
  </conditionalFormatting>
  <conditionalFormatting sqref="U11">
    <cfRule type="cellIs" dxfId="2849" priority="217" stopIfTrue="1" operator="equal">
      <formula>0</formula>
    </cfRule>
  </conditionalFormatting>
  <conditionalFormatting sqref="G13">
    <cfRule type="cellIs" dxfId="2848" priority="213" stopIfTrue="1" operator="equal">
      <formula>0</formula>
    </cfRule>
  </conditionalFormatting>
  <conditionalFormatting sqref="K12">
    <cfRule type="cellIs" dxfId="2847" priority="204" stopIfTrue="1" operator="equal">
      <formula>0</formula>
    </cfRule>
  </conditionalFormatting>
  <conditionalFormatting sqref="A13">
    <cfRule type="cellIs" dxfId="2846" priority="215" stopIfTrue="1" operator="equal">
      <formula>0</formula>
    </cfRule>
  </conditionalFormatting>
  <conditionalFormatting sqref="P13">
    <cfRule type="cellIs" dxfId="2845" priority="212" stopIfTrue="1" operator="equal">
      <formula>0</formula>
    </cfRule>
  </conditionalFormatting>
  <conditionalFormatting sqref="N13">
    <cfRule type="cellIs" dxfId="2844" priority="211" stopIfTrue="1" operator="equal">
      <formula>0</formula>
    </cfRule>
  </conditionalFormatting>
  <conditionalFormatting sqref="Q13">
    <cfRule type="cellIs" dxfId="2843" priority="210" stopIfTrue="1" operator="equal">
      <formula>0</formula>
    </cfRule>
  </conditionalFormatting>
  <conditionalFormatting sqref="R13">
    <cfRule type="cellIs" dxfId="2842" priority="209" stopIfTrue="1" operator="equal">
      <formula>0</formula>
    </cfRule>
  </conditionalFormatting>
  <conditionalFormatting sqref="D14 D5:D12">
    <cfRule type="cellIs" dxfId="2841" priority="208" stopIfTrue="1" operator="equal">
      <formula>0</formula>
    </cfRule>
  </conditionalFormatting>
  <conditionalFormatting sqref="D13">
    <cfRule type="cellIs" dxfId="2840" priority="207" stopIfTrue="1" operator="equal">
      <formula>0</formula>
    </cfRule>
  </conditionalFormatting>
  <conditionalFormatting sqref="Q12">
    <cfRule type="cellIs" dxfId="2839" priority="202" stopIfTrue="1" operator="equal">
      <formula>0</formula>
    </cfRule>
  </conditionalFormatting>
  <conditionalFormatting sqref="U12">
    <cfRule type="cellIs" dxfId="2838" priority="195" stopIfTrue="1" operator="equal">
      <formula>0</formula>
    </cfRule>
  </conditionalFormatting>
  <conditionalFormatting sqref="T14">
    <cfRule type="cellIs" dxfId="2837" priority="196" stopIfTrue="1" operator="equal">
      <formula>0</formula>
    </cfRule>
  </conditionalFormatting>
  <conditionalFormatting sqref="Q14">
    <cfRule type="cellIs" dxfId="2836" priority="201" stopIfTrue="1" operator="equal">
      <formula>0</formula>
    </cfRule>
  </conditionalFormatting>
  <conditionalFormatting sqref="R12">
    <cfRule type="cellIs" dxfId="2835" priority="200" stopIfTrue="1" operator="equal">
      <formula>0</formula>
    </cfRule>
  </conditionalFormatting>
  <conditionalFormatting sqref="R14">
    <cfRule type="cellIs" dxfId="2834" priority="199" stopIfTrue="1" operator="equal">
      <formula>0</formula>
    </cfRule>
  </conditionalFormatting>
  <conditionalFormatting sqref="P12">
    <cfRule type="cellIs" dxfId="2833" priority="182" stopIfTrue="1" operator="equal">
      <formula>0</formula>
    </cfRule>
  </conditionalFormatting>
  <conditionalFormatting sqref="O5:O12 O14:O15">
    <cfRule type="cellIs" dxfId="2832" priority="186" stopIfTrue="1" operator="equal">
      <formula>0</formula>
    </cfRule>
  </conditionalFormatting>
  <conditionalFormatting sqref="K14">
    <cfRule type="cellIs" dxfId="2831" priority="203" stopIfTrue="1" operator="equal">
      <formula>0</formula>
    </cfRule>
  </conditionalFormatting>
  <conditionalFormatting sqref="U13">
    <cfRule type="cellIs" dxfId="2830" priority="187" stopIfTrue="1" operator="equal">
      <formula>0</formula>
    </cfRule>
  </conditionalFormatting>
  <conditionalFormatting sqref="R13">
    <cfRule type="cellIs" dxfId="2829" priority="189" stopIfTrue="1" operator="equal">
      <formula>0</formula>
    </cfRule>
  </conditionalFormatting>
  <conditionalFormatting sqref="U14">
    <cfRule type="cellIs" dxfId="2828" priority="194" stopIfTrue="1" operator="equal">
      <formula>0</formula>
    </cfRule>
  </conditionalFormatting>
  <conditionalFormatting sqref="K13">
    <cfRule type="cellIs" dxfId="2827" priority="192" stopIfTrue="1" operator="equal">
      <formula>0</formula>
    </cfRule>
  </conditionalFormatting>
  <conditionalFormatting sqref="S13">
    <cfRule type="cellIs" dxfId="2826" priority="191" stopIfTrue="1" operator="equal">
      <formula>0</formula>
    </cfRule>
  </conditionalFormatting>
  <conditionalFormatting sqref="J13">
    <cfRule type="cellIs" dxfId="2825" priority="193" stopIfTrue="1" operator="equal">
      <formula>0</formula>
    </cfRule>
  </conditionalFormatting>
  <conditionalFormatting sqref="Q13">
    <cfRule type="cellIs" dxfId="2824" priority="190" stopIfTrue="1" operator="equal">
      <formula>0</formula>
    </cfRule>
  </conditionalFormatting>
  <conditionalFormatting sqref="H6:H12">
    <cfRule type="cellIs" dxfId="2823" priority="162" stopIfTrue="1" operator="equal">
      <formula>0</formula>
    </cfRule>
  </conditionalFormatting>
  <conditionalFormatting sqref="H13">
    <cfRule type="cellIs" dxfId="2822" priority="161" stopIfTrue="1" operator="equal">
      <formula>0</formula>
    </cfRule>
  </conditionalFormatting>
  <conditionalFormatting sqref="P14">
    <cfRule type="cellIs" dxfId="2821" priority="181" stopIfTrue="1" operator="equal">
      <formula>0</formula>
    </cfRule>
  </conditionalFormatting>
  <conditionalFormatting sqref="O12 O14:O15">
    <cfRule type="cellIs" dxfId="2820" priority="185" stopIfTrue="1" operator="equal">
      <formula>0</formula>
    </cfRule>
  </conditionalFormatting>
  <conditionalFormatting sqref="O13">
    <cfRule type="cellIs" dxfId="2819" priority="184" stopIfTrue="1" operator="equal">
      <formula>0</formula>
    </cfRule>
  </conditionalFormatting>
  <conditionalFormatting sqref="O13">
    <cfRule type="cellIs" dxfId="2818" priority="183" stopIfTrue="1" operator="equal">
      <formula>0</formula>
    </cfRule>
  </conditionalFormatting>
  <conditionalFormatting sqref="T14">
    <cfRule type="cellIs" dxfId="2817" priority="168" stopIfTrue="1" operator="equal">
      <formula>0</formula>
    </cfRule>
  </conditionalFormatting>
  <conditionalFormatting sqref="Q12">
    <cfRule type="cellIs" dxfId="2816" priority="180" stopIfTrue="1" operator="equal">
      <formula>0</formula>
    </cfRule>
  </conditionalFormatting>
  <conditionalFormatting sqref="Q14">
    <cfRule type="cellIs" dxfId="2815" priority="179" stopIfTrue="1" operator="equal">
      <formula>0</formula>
    </cfRule>
  </conditionalFormatting>
  <conditionalFormatting sqref="P13">
    <cfRule type="cellIs" dxfId="2814" priority="177" stopIfTrue="1" operator="equal">
      <formula>0</formula>
    </cfRule>
  </conditionalFormatting>
  <conditionalFormatting sqref="Q13">
    <cfRule type="cellIs" dxfId="2813" priority="176" stopIfTrue="1" operator="equal">
      <formula>0</formula>
    </cfRule>
  </conditionalFormatting>
  <conditionalFormatting sqref="P12">
    <cfRule type="cellIs" dxfId="2812" priority="175" stopIfTrue="1" operator="equal">
      <formula>0</formula>
    </cfRule>
  </conditionalFormatting>
  <conditionalFormatting sqref="P14">
    <cfRule type="cellIs" dxfId="2811" priority="174" stopIfTrue="1" operator="equal">
      <formula>0</formula>
    </cfRule>
  </conditionalFormatting>
  <conditionalFormatting sqref="Q12">
    <cfRule type="cellIs" dxfId="2810" priority="173" stopIfTrue="1" operator="equal">
      <formula>0</formula>
    </cfRule>
  </conditionalFormatting>
  <conditionalFormatting sqref="Q14">
    <cfRule type="cellIs" dxfId="2809" priority="172" stopIfTrue="1" operator="equal">
      <formula>0</formula>
    </cfRule>
  </conditionalFormatting>
  <conditionalFormatting sqref="S12">
    <cfRule type="cellIs" dxfId="2808" priority="171" stopIfTrue="1" operator="equal">
      <formula>0</formula>
    </cfRule>
  </conditionalFormatting>
  <conditionalFormatting sqref="S14">
    <cfRule type="cellIs" dxfId="2807" priority="170" stopIfTrue="1" operator="equal">
      <formula>0</formula>
    </cfRule>
  </conditionalFormatting>
  <conditionalFormatting sqref="R13">
    <cfRule type="cellIs" dxfId="2806" priority="167" stopIfTrue="1" operator="equal">
      <formula>0</formula>
    </cfRule>
  </conditionalFormatting>
  <conditionalFormatting sqref="P13">
    <cfRule type="cellIs" dxfId="2805" priority="166" stopIfTrue="1" operator="equal">
      <formula>0</formula>
    </cfRule>
  </conditionalFormatting>
  <conditionalFormatting sqref="Q13">
    <cfRule type="cellIs" dxfId="2804" priority="165" stopIfTrue="1" operator="equal">
      <formula>0</formula>
    </cfRule>
  </conditionalFormatting>
  <conditionalFormatting sqref="S13">
    <cfRule type="cellIs" dxfId="2803" priority="164" stopIfTrue="1" operator="equal">
      <formula>0</formula>
    </cfRule>
  </conditionalFormatting>
  <conditionalFormatting sqref="X8:Y9">
    <cfRule type="cellIs" dxfId="2802" priority="144" stopIfTrue="1" operator="equal">
      <formula>0</formula>
    </cfRule>
  </conditionalFormatting>
  <conditionalFormatting sqref="W8:W9">
    <cfRule type="cellIs" dxfId="2801" priority="145" stopIfTrue="1" operator="equal">
      <formula>0</formula>
    </cfRule>
  </conditionalFormatting>
  <conditionalFormatting sqref="X6:Y7">
    <cfRule type="cellIs" dxfId="2800" priority="147" stopIfTrue="1" operator="equal">
      <formula>0</formula>
    </cfRule>
  </conditionalFormatting>
  <conditionalFormatting sqref="Z8:AA9">
    <cfRule type="cellIs" dxfId="2799" priority="146" stopIfTrue="1" operator="equal">
      <formula>0</formula>
    </cfRule>
  </conditionalFormatting>
  <conditionalFormatting sqref="Z10:AA10">
    <cfRule type="cellIs" dxfId="2798" priority="143" stopIfTrue="1" operator="equal">
      <formula>0</formula>
    </cfRule>
  </conditionalFormatting>
  <conditionalFormatting sqref="W6:W7">
    <cfRule type="cellIs" dxfId="2797" priority="148" stopIfTrue="1" operator="equal">
      <formula>0</formula>
    </cfRule>
  </conditionalFormatting>
  <conditionalFormatting sqref="N15">
    <cfRule type="cellIs" dxfId="2796" priority="160" stopIfTrue="1" operator="equal">
      <formula>0</formula>
    </cfRule>
  </conditionalFormatting>
  <conditionalFormatting sqref="Z6:AA7">
    <cfRule type="cellIs" dxfId="2795" priority="149" stopIfTrue="1" operator="equal">
      <formula>0</formula>
    </cfRule>
  </conditionalFormatting>
  <conditionalFormatting sqref="Z25:AA26 Z29:AA29 W28">
    <cfRule type="cellIs" dxfId="2794" priority="137" stopIfTrue="1" operator="equal">
      <formula>0</formula>
    </cfRule>
  </conditionalFormatting>
  <conditionalFormatting sqref="W10">
    <cfRule type="cellIs" dxfId="2793" priority="142" stopIfTrue="1" operator="equal">
      <formula>0</formula>
    </cfRule>
  </conditionalFormatting>
  <conditionalFormatting sqref="X10:Y10">
    <cfRule type="cellIs" dxfId="2792" priority="141" stopIfTrue="1" operator="equal">
      <formula>0</formula>
    </cfRule>
  </conditionalFormatting>
  <conditionalFormatting sqref="T25:U29">
    <cfRule type="cellIs" dxfId="2791" priority="138" stopIfTrue="1" operator="equal">
      <formula>0</formula>
    </cfRule>
  </conditionalFormatting>
  <conditionalFormatting sqref="W11:Y11">
    <cfRule type="cellIs" dxfId="2790" priority="139" stopIfTrue="1" operator="equal">
      <formula>0</formula>
    </cfRule>
  </conditionalFormatting>
  <conditionalFormatting sqref="W32">
    <cfRule type="cellIs" dxfId="2789" priority="134" stopIfTrue="1" operator="equal">
      <formula>0</formula>
    </cfRule>
  </conditionalFormatting>
  <conditionalFormatting sqref="N36:P36">
    <cfRule type="cellIs" dxfId="2788" priority="125" stopIfTrue="1" operator="equal">
      <formula>0</formula>
    </cfRule>
  </conditionalFormatting>
  <conditionalFormatting sqref="S22">
    <cfRule type="cellIs" dxfId="2787" priority="122" stopIfTrue="1" operator="equal">
      <formula>0</formula>
    </cfRule>
  </conditionalFormatting>
  <conditionalFormatting sqref="S19">
    <cfRule type="cellIs" dxfId="2786" priority="121" stopIfTrue="1" operator="equal">
      <formula>0</formula>
    </cfRule>
  </conditionalFormatting>
  <conditionalFormatting sqref="S18:T18">
    <cfRule type="cellIs" dxfId="2785" priority="120" stopIfTrue="1" operator="equal">
      <formula>0</formula>
    </cfRule>
  </conditionalFormatting>
  <conditionalFormatting sqref="T18">
    <cfRule type="cellIs" dxfId="2784" priority="118" stopIfTrue="1" operator="equal">
      <formula>0</formula>
    </cfRule>
  </conditionalFormatting>
  <conditionalFormatting sqref="S17">
    <cfRule type="cellIs" dxfId="2783" priority="117" stopIfTrue="1" operator="equal">
      <formula>0</formula>
    </cfRule>
  </conditionalFormatting>
  <conditionalFormatting sqref="U18">
    <cfRule type="cellIs" dxfId="2782" priority="119" stopIfTrue="1" operator="equal">
      <formula>0</formula>
    </cfRule>
  </conditionalFormatting>
  <conditionalFormatting sqref="U17">
    <cfRule type="cellIs" dxfId="2781" priority="116" stopIfTrue="1" operator="equal">
      <formula>0</formula>
    </cfRule>
  </conditionalFormatting>
  <conditionalFormatting sqref="U18">
    <cfRule type="cellIs" dxfId="2780" priority="115" stopIfTrue="1" operator="equal">
      <formula>0</formula>
    </cfRule>
  </conditionalFormatting>
  <conditionalFormatting sqref="T18">
    <cfRule type="cellIs" dxfId="2779" priority="113" stopIfTrue="1" operator="equal">
      <formula>0</formula>
    </cfRule>
  </conditionalFormatting>
  <conditionalFormatting sqref="T17">
    <cfRule type="cellIs" dxfId="2778" priority="114" stopIfTrue="1" operator="equal">
      <formula>0</formula>
    </cfRule>
  </conditionalFormatting>
  <conditionalFormatting sqref="P16">
    <cfRule type="cellIs" dxfId="2777" priority="108" stopIfTrue="1" operator="equal">
      <formula>0</formula>
    </cfRule>
  </conditionalFormatting>
  <conditionalFormatting sqref="P17:R17">
    <cfRule type="cellIs" dxfId="2776" priority="110" stopIfTrue="1" operator="equal">
      <formula>0</formula>
    </cfRule>
  </conditionalFormatting>
  <conditionalFormatting sqref="P18:Q21">
    <cfRule type="cellIs" dxfId="2775" priority="109" stopIfTrue="1" operator="equal">
      <formula>0</formula>
    </cfRule>
  </conditionalFormatting>
  <conditionalFormatting sqref="R18:R21">
    <cfRule type="cellIs" dxfId="2774" priority="106" stopIfTrue="1" operator="equal">
      <formula>0</formula>
    </cfRule>
  </conditionalFormatting>
  <conditionalFormatting sqref="R17">
    <cfRule type="cellIs" dxfId="2773" priority="107" stopIfTrue="1" operator="equal">
      <formula>0</formula>
    </cfRule>
  </conditionalFormatting>
  <conditionalFormatting sqref="Q17">
    <cfRule type="cellIs" dxfId="2772" priority="112" stopIfTrue="1" operator="equal">
      <formula>0</formula>
    </cfRule>
  </conditionalFormatting>
  <conditionalFormatting sqref="Q18:Q21">
    <cfRule type="cellIs" dxfId="2771" priority="111" stopIfTrue="1" operator="equal">
      <formula>0</formula>
    </cfRule>
  </conditionalFormatting>
  <conditionalFormatting sqref="N17">
    <cfRule type="cellIs" dxfId="2770" priority="103" stopIfTrue="1" operator="equal">
      <formula>0</formula>
    </cfRule>
  </conditionalFormatting>
  <conditionalFormatting sqref="M16">
    <cfRule type="cellIs" dxfId="2769" priority="100" stopIfTrue="1" operator="equal">
      <formula>0</formula>
    </cfRule>
  </conditionalFormatting>
  <conditionalFormatting sqref="M17">
    <cfRule type="cellIs" dxfId="2768" priority="101" stopIfTrue="1" operator="equal">
      <formula>0</formula>
    </cfRule>
  </conditionalFormatting>
  <conditionalFormatting sqref="M16:M17 M18:N21">
    <cfRule type="cellIs" dxfId="2767" priority="105" stopIfTrue="1" operator="equal">
      <formula>0</formula>
    </cfRule>
  </conditionalFormatting>
  <conditionalFormatting sqref="M18:O21">
    <cfRule type="cellIs" dxfId="2766" priority="104" stopIfTrue="1" operator="equal">
      <formula>0</formula>
    </cfRule>
  </conditionalFormatting>
  <conditionalFormatting sqref="M17:O17">
    <cfRule type="cellIs" dxfId="2765" priority="102" stopIfTrue="1" operator="equal">
      <formula>0</formula>
    </cfRule>
  </conditionalFormatting>
  <conditionalFormatting sqref="O17">
    <cfRule type="cellIs" dxfId="2764" priority="98" stopIfTrue="1" operator="equal">
      <formula>0</formula>
    </cfRule>
  </conditionalFormatting>
  <conditionalFormatting sqref="O18:O21">
    <cfRule type="cellIs" dxfId="2763" priority="99" stopIfTrue="1" operator="equal">
      <formula>0</formula>
    </cfRule>
  </conditionalFormatting>
  <conditionalFormatting sqref="L18">
    <cfRule type="cellIs" dxfId="2762" priority="94" stopIfTrue="1" operator="equal">
      <formula>0</formula>
    </cfRule>
  </conditionalFormatting>
  <conditionalFormatting sqref="L18">
    <cfRule type="cellIs" dxfId="2761" priority="87" stopIfTrue="1" operator="equal">
      <formula>0</formula>
    </cfRule>
  </conditionalFormatting>
  <conditionalFormatting sqref="L18">
    <cfRule type="cellIs" dxfId="2760" priority="91" stopIfTrue="1" operator="equal">
      <formula>0</formula>
    </cfRule>
  </conditionalFormatting>
  <conditionalFormatting sqref="L18">
    <cfRule type="cellIs" dxfId="2759" priority="86" stopIfTrue="1" operator="equal">
      <formula>0</formula>
    </cfRule>
  </conditionalFormatting>
  <conditionalFormatting sqref="J18:L21">
    <cfRule type="cellIs" dxfId="2758" priority="96" stopIfTrue="1" operator="equal">
      <formula>0</formula>
    </cfRule>
  </conditionalFormatting>
  <conditionalFormatting sqref="L17">
    <cfRule type="cellIs" dxfId="2757" priority="95" stopIfTrue="1" operator="equal">
      <formula>0</formula>
    </cfRule>
  </conditionalFormatting>
  <conditionalFormatting sqref="J16 J17:L21">
    <cfRule type="cellIs" dxfId="2756" priority="97" stopIfTrue="1" operator="equal">
      <formula>0</formula>
    </cfRule>
  </conditionalFormatting>
  <conditionalFormatting sqref="L18:L21">
    <cfRule type="cellIs" dxfId="2755" priority="80" stopIfTrue="1" operator="equal">
      <formula>0</formula>
    </cfRule>
  </conditionalFormatting>
  <conditionalFormatting sqref="L18">
    <cfRule type="cellIs" dxfId="2754" priority="83" stopIfTrue="1" operator="equal">
      <formula>0</formula>
    </cfRule>
  </conditionalFormatting>
  <conditionalFormatting sqref="L18">
    <cfRule type="cellIs" dxfId="2753" priority="90" stopIfTrue="1" operator="equal">
      <formula>0</formula>
    </cfRule>
  </conditionalFormatting>
  <conditionalFormatting sqref="L17">
    <cfRule type="cellIs" dxfId="2752" priority="92" stopIfTrue="1" operator="equal">
      <formula>0</formula>
    </cfRule>
  </conditionalFormatting>
  <conditionalFormatting sqref="K17">
    <cfRule type="cellIs" dxfId="2751" priority="89" stopIfTrue="1" operator="equal">
      <formula>0</formula>
    </cfRule>
  </conditionalFormatting>
  <conditionalFormatting sqref="K17">
    <cfRule type="cellIs" dxfId="2750" priority="93" stopIfTrue="1" operator="equal">
      <formula>0</formula>
    </cfRule>
  </conditionalFormatting>
  <conditionalFormatting sqref="L17">
    <cfRule type="cellIs" dxfId="2749" priority="88" stopIfTrue="1" operator="equal">
      <formula>0</formula>
    </cfRule>
  </conditionalFormatting>
  <conditionalFormatting sqref="L17">
    <cfRule type="cellIs" dxfId="2748" priority="84" stopIfTrue="1" operator="equal">
      <formula>0</formula>
    </cfRule>
  </conditionalFormatting>
  <conditionalFormatting sqref="K18">
    <cfRule type="cellIs" dxfId="2747" priority="81" stopIfTrue="1" operator="equal">
      <formula>0</formula>
    </cfRule>
  </conditionalFormatting>
  <conditionalFormatting sqref="K17">
    <cfRule type="cellIs" dxfId="2746" priority="82" stopIfTrue="1" operator="equal">
      <formula>0</formula>
    </cfRule>
  </conditionalFormatting>
  <conditionalFormatting sqref="K18">
    <cfRule type="cellIs" dxfId="2745" priority="85" stopIfTrue="1" operator="equal">
      <formula>0</formula>
    </cfRule>
  </conditionalFormatting>
  <conditionalFormatting sqref="G16:G19">
    <cfRule type="cellIs" dxfId="2744" priority="79" stopIfTrue="1" operator="equal">
      <formula>0</formula>
    </cfRule>
  </conditionalFormatting>
  <conditionalFormatting sqref="P22:Q22">
    <cfRule type="cellIs" dxfId="2743" priority="77" stopIfTrue="1" operator="equal">
      <formula>0</formula>
    </cfRule>
  </conditionalFormatting>
  <conditionalFormatting sqref="Q22:R22">
    <cfRule type="cellIs" dxfId="2742" priority="76" stopIfTrue="1" operator="equal">
      <formula>0</formula>
    </cfRule>
  </conditionalFormatting>
  <conditionalFormatting sqref="P22:Q22">
    <cfRule type="cellIs" dxfId="2741" priority="78" stopIfTrue="1" operator="equal">
      <formula>0</formula>
    </cfRule>
  </conditionalFormatting>
  <conditionalFormatting sqref="M22">
    <cfRule type="cellIs" dxfId="2740" priority="75" stopIfTrue="1" operator="equal">
      <formula>0</formula>
    </cfRule>
  </conditionalFormatting>
  <conditionalFormatting sqref="N22:O22">
    <cfRule type="cellIs" dxfId="2739" priority="72" stopIfTrue="1" operator="equal">
      <formula>0</formula>
    </cfRule>
  </conditionalFormatting>
  <conditionalFormatting sqref="M22:O22">
    <cfRule type="cellIs" dxfId="2738" priority="73" stopIfTrue="1" operator="equal">
      <formula>0</formula>
    </cfRule>
  </conditionalFormatting>
  <conditionalFormatting sqref="M22:O22">
    <cfRule type="cellIs" dxfId="2737" priority="74" stopIfTrue="1" operator="equal">
      <formula>0</formula>
    </cfRule>
  </conditionalFormatting>
  <conditionalFormatting sqref="L22">
    <cfRule type="cellIs" dxfId="2736" priority="63" stopIfTrue="1" operator="equal">
      <formula>0</formula>
    </cfRule>
  </conditionalFormatting>
  <conditionalFormatting sqref="L22">
    <cfRule type="cellIs" dxfId="2735" priority="64" stopIfTrue="1" operator="equal">
      <formula>0</formula>
    </cfRule>
  </conditionalFormatting>
  <conditionalFormatting sqref="J22">
    <cfRule type="cellIs" dxfId="2734" priority="66" stopIfTrue="1" operator="equal">
      <formula>0</formula>
    </cfRule>
  </conditionalFormatting>
  <conditionalFormatting sqref="L22">
    <cfRule type="cellIs" dxfId="2733" priority="65" stopIfTrue="1" operator="equal">
      <formula>0</formula>
    </cfRule>
  </conditionalFormatting>
  <conditionalFormatting sqref="K22">
    <cfRule type="cellIs" dxfId="2732" priority="62" stopIfTrue="1" operator="equal">
      <formula>0</formula>
    </cfRule>
  </conditionalFormatting>
  <conditionalFormatting sqref="J22:L22">
    <cfRule type="cellIs" dxfId="2731" priority="67" stopIfTrue="1" operator="equal">
      <formula>0</formula>
    </cfRule>
  </conditionalFormatting>
  <conditionalFormatting sqref="J22">
    <cfRule type="cellIs" dxfId="2730" priority="71" stopIfTrue="1" operator="equal">
      <formula>0</formula>
    </cfRule>
  </conditionalFormatting>
  <conditionalFormatting sqref="J22">
    <cfRule type="cellIs" dxfId="2729" priority="70" stopIfTrue="1" operator="equal">
      <formula>0</formula>
    </cfRule>
  </conditionalFormatting>
  <conditionalFormatting sqref="K22">
    <cfRule type="cellIs" dxfId="2728" priority="69" stopIfTrue="1" operator="equal">
      <formula>0</formula>
    </cfRule>
  </conditionalFormatting>
  <conditionalFormatting sqref="J22">
    <cfRule type="cellIs" dxfId="2727" priority="68" stopIfTrue="1" operator="equal">
      <formula>0</formula>
    </cfRule>
  </conditionalFormatting>
  <conditionalFormatting sqref="H16:I16 H17:H19">
    <cfRule type="cellIs" dxfId="2726" priority="61" stopIfTrue="1" operator="equal">
      <formula>0</formula>
    </cfRule>
  </conditionalFormatting>
  <conditionalFormatting sqref="I17">
    <cfRule type="cellIs" dxfId="2725" priority="60" stopIfTrue="1" operator="equal">
      <formula>0</formula>
    </cfRule>
  </conditionalFormatting>
  <conditionalFormatting sqref="I18">
    <cfRule type="cellIs" dxfId="2724" priority="59" stopIfTrue="1" operator="equal">
      <formula>0</formula>
    </cfRule>
  </conditionalFormatting>
  <conditionalFormatting sqref="I19">
    <cfRule type="cellIs" dxfId="2723" priority="58" stopIfTrue="1" operator="equal">
      <formula>0</formula>
    </cfRule>
  </conditionalFormatting>
  <conditionalFormatting sqref="M69:O69 Q69:Q71 N70:O71">
    <cfRule type="cellIs" dxfId="2722" priority="50" stopIfTrue="1" operator="equal">
      <formula>0</formula>
    </cfRule>
  </conditionalFormatting>
  <conditionalFormatting sqref="M29:O30 L25:O25 M26:M27 O26:O27">
    <cfRule type="cellIs" dxfId="2721" priority="49" stopIfTrue="1" operator="equal">
      <formula>0</formula>
    </cfRule>
  </conditionalFormatting>
  <conditionalFormatting sqref="Z11">
    <cfRule type="cellIs" dxfId="2720" priority="52" stopIfTrue="1" operator="equal">
      <formula>0</formula>
    </cfRule>
  </conditionalFormatting>
  <conditionalFormatting sqref="AA11">
    <cfRule type="cellIs" dxfId="2719" priority="51" stopIfTrue="1" operator="equal">
      <formula>0</formula>
    </cfRule>
  </conditionalFormatting>
  <conditionalFormatting sqref="L26:L30">
    <cfRule type="cellIs" dxfId="2718" priority="48" stopIfTrue="1" operator="equal">
      <formula>0</formula>
    </cfRule>
  </conditionalFormatting>
  <conditionalFormatting sqref="N26:N27">
    <cfRule type="cellIs" dxfId="2717" priority="47" stopIfTrue="1" operator="equal">
      <formula>0</formula>
    </cfRule>
  </conditionalFormatting>
  <conditionalFormatting sqref="N28">
    <cfRule type="cellIs" dxfId="2716" priority="45" stopIfTrue="1" operator="equal">
      <formula>0</formula>
    </cfRule>
  </conditionalFormatting>
  <conditionalFormatting sqref="N27">
    <cfRule type="cellIs" dxfId="2715" priority="46" stopIfTrue="1" operator="equal">
      <formula>0</formula>
    </cfRule>
  </conditionalFormatting>
  <conditionalFormatting sqref="N28">
    <cfRule type="cellIs" dxfId="2714" priority="44" stopIfTrue="1" operator="equal">
      <formula>0</formula>
    </cfRule>
  </conditionalFormatting>
  <conditionalFormatting sqref="W34:Z59 W33:Y33">
    <cfRule type="cellIs" dxfId="2713" priority="43" stopIfTrue="1" operator="equal">
      <formula>0</formula>
    </cfRule>
  </conditionalFormatting>
  <conditionalFormatting sqref="AA33">
    <cfRule type="cellIs" dxfId="2712" priority="42" stopIfTrue="1" operator="equal">
      <formula>0</formula>
    </cfRule>
  </conditionalFormatting>
  <conditionalFormatting sqref="AA34:AA59">
    <cfRule type="cellIs" dxfId="2711" priority="41" stopIfTrue="1" operator="equal">
      <formula>0</formula>
    </cfRule>
  </conditionalFormatting>
  <conditionalFormatting sqref="Y63:Y70">
    <cfRule type="cellIs" dxfId="2710" priority="40" stopIfTrue="1" operator="equal">
      <formula>0</formula>
    </cfRule>
  </conditionalFormatting>
  <conditionalFormatting sqref="Z71:AA71">
    <cfRule type="cellIs" dxfId="2709" priority="33" stopIfTrue="1" operator="equal">
      <formula>0</formula>
    </cfRule>
  </conditionalFormatting>
  <conditionalFormatting sqref="W71">
    <cfRule type="cellIs" dxfId="2708" priority="35" stopIfTrue="1" operator="equal">
      <formula>0</formula>
    </cfRule>
  </conditionalFormatting>
  <conditionalFormatting sqref="W61 AA61">
    <cfRule type="cellIs" dxfId="2707" priority="39" stopIfTrue="1" operator="equal">
      <formula>0</formula>
    </cfRule>
  </conditionalFormatting>
  <conditionalFormatting sqref="AA62">
    <cfRule type="cellIs" dxfId="2706" priority="38" stopIfTrue="1" operator="equal">
      <formula>0</formula>
    </cfRule>
  </conditionalFormatting>
  <conditionalFormatting sqref="W62:Y62">
    <cfRule type="cellIs" dxfId="2705" priority="37" stopIfTrue="1" operator="equal">
      <formula>0</formula>
    </cfRule>
  </conditionalFormatting>
  <conditionalFormatting sqref="W71">
    <cfRule type="cellIs" dxfId="2704" priority="34" stopIfTrue="1" operator="equal">
      <formula>0</formula>
    </cfRule>
  </conditionalFormatting>
  <conditionalFormatting sqref="W71">
    <cfRule type="cellIs" dxfId="2703" priority="36" stopIfTrue="1" operator="equal">
      <formula>0</formula>
    </cfRule>
  </conditionalFormatting>
  <conditionalFormatting sqref="AA62">
    <cfRule type="cellIs" dxfId="2702" priority="32" stopIfTrue="1" operator="equal">
      <formula>0</formula>
    </cfRule>
  </conditionalFormatting>
  <conditionalFormatting sqref="AA63:AA70">
    <cfRule type="cellIs" dxfId="2701" priority="31" stopIfTrue="1" operator="equal">
      <formula>0</formula>
    </cfRule>
  </conditionalFormatting>
  <conditionalFormatting sqref="Z33">
    <cfRule type="cellIs" dxfId="2700" priority="25" stopIfTrue="1" operator="equal">
      <formula>0</formula>
    </cfRule>
  </conditionalFormatting>
  <conditionalFormatting sqref="Z15:Z21">
    <cfRule type="cellIs" dxfId="2699" priority="24" stopIfTrue="1" operator="equal">
      <formula>0</formula>
    </cfRule>
  </conditionalFormatting>
  <conditionalFormatting sqref="W22:Y22">
    <cfRule type="cellIs" dxfId="2698" priority="21" stopIfTrue="1" operator="equal">
      <formula>0</formula>
    </cfRule>
  </conditionalFormatting>
  <conditionalFormatting sqref="AA15:AA21">
    <cfRule type="cellIs" dxfId="2697" priority="20" stopIfTrue="1" operator="equal">
      <formula>0</formula>
    </cfRule>
  </conditionalFormatting>
  <conditionalFormatting sqref="T6:T13">
    <cfRule type="cellIs" dxfId="2696" priority="19" stopIfTrue="1" operator="equal">
      <formula>0</formula>
    </cfRule>
  </conditionalFormatting>
  <conditionalFormatting sqref="T13">
    <cfRule type="cellIs" dxfId="2695" priority="15" stopIfTrue="1" operator="equal">
      <formula>0</formula>
    </cfRule>
  </conditionalFormatting>
  <conditionalFormatting sqref="T9">
    <cfRule type="cellIs" dxfId="2694" priority="17" stopIfTrue="1" operator="equal">
      <formula>0</formula>
    </cfRule>
  </conditionalFormatting>
  <conditionalFormatting sqref="T12">
    <cfRule type="cellIs" dxfId="2693" priority="18" stopIfTrue="1" operator="equal">
      <formula>0</formula>
    </cfRule>
  </conditionalFormatting>
  <conditionalFormatting sqref="T11">
    <cfRule type="cellIs" dxfId="2692" priority="16" stopIfTrue="1" operator="equal">
      <formula>0</formula>
    </cfRule>
  </conditionalFormatting>
  <conditionalFormatting sqref="T12">
    <cfRule type="cellIs" dxfId="2691" priority="14" stopIfTrue="1" operator="equal">
      <formula>0</formula>
    </cfRule>
  </conditionalFormatting>
  <conditionalFormatting sqref="T13">
    <cfRule type="cellIs" dxfId="2690" priority="13" stopIfTrue="1" operator="equal">
      <formula>0</formula>
    </cfRule>
  </conditionalFormatting>
  <conditionalFormatting sqref="T13">
    <cfRule type="cellIs" dxfId="2689" priority="10" stopIfTrue="1" operator="equal">
      <formula>0</formula>
    </cfRule>
  </conditionalFormatting>
  <conditionalFormatting sqref="T12">
    <cfRule type="cellIs" dxfId="2688" priority="11" stopIfTrue="1" operator="equal">
      <formula>0</formula>
    </cfRule>
  </conditionalFormatting>
  <conditionalFormatting sqref="T10">
    <cfRule type="cellIs" dxfId="2687" priority="12" stopIfTrue="1" operator="equal">
      <formula>0</formula>
    </cfRule>
  </conditionalFormatting>
  <conditionalFormatting sqref="AA22">
    <cfRule type="cellIs" dxfId="2686" priority="9" stopIfTrue="1" operator="equal">
      <formula>0</formula>
    </cfRule>
  </conditionalFormatting>
  <conditionalFormatting sqref="Z22">
    <cfRule type="cellIs" dxfId="2685" priority="8" stopIfTrue="1" operator="equal">
      <formula>0</formula>
    </cfRule>
  </conditionalFormatting>
  <conditionalFormatting sqref="A20:F21">
    <cfRule type="cellIs" dxfId="2684" priority="7" stopIfTrue="1" operator="equal">
      <formula>0</formula>
    </cfRule>
  </conditionalFormatting>
  <conditionalFormatting sqref="G20:G21">
    <cfRule type="cellIs" dxfId="2683" priority="6" stopIfTrue="1" operator="equal">
      <formula>0</formula>
    </cfRule>
  </conditionalFormatting>
  <conditionalFormatting sqref="H20:H21">
    <cfRule type="cellIs" dxfId="2682" priority="5" stopIfTrue="1" operator="equal">
      <formula>0</formula>
    </cfRule>
  </conditionalFormatting>
  <conditionalFormatting sqref="I20:I21">
    <cfRule type="cellIs" dxfId="2681" priority="4" stopIfTrue="1" operator="equal">
      <formula>0</formula>
    </cfRule>
  </conditionalFormatting>
  <conditionalFormatting sqref="A22:F22">
    <cfRule type="cellIs" dxfId="2680" priority="3" stopIfTrue="1" operator="equal">
      <formula>0</formula>
    </cfRule>
  </conditionalFormatting>
  <conditionalFormatting sqref="G22 I22">
    <cfRule type="cellIs" dxfId="2679" priority="2" stopIfTrue="1" operator="equal">
      <formula>0</formula>
    </cfRule>
  </conditionalFormatting>
  <conditionalFormatting sqref="H22">
    <cfRule type="cellIs" dxfId="2678" priority="1" stopIfTrue="1" operator="equal">
      <formula>0</formula>
    </cfRule>
  </conditionalFormatting>
  <dataValidations count="39">
    <dataValidation allowBlank="1" showInputMessage="1" showErrorMessage="1" prompt="Update the number of total pages." sqref="A72:AA72" xr:uid="{00000000-0002-0000-06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600-000001000000}"/>
    <dataValidation allowBlank="1" showInputMessage="1" showErrorMessage="1" prompt="Enter the number of ramps triggered by the water main relay." sqref="S19:U19" xr:uid="{00000000-0002-0000-06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600-000003000000}"/>
    <dataValidation allowBlank="1" showInputMessage="1" showErrorMessage="1" prompt="Enter linear feet of pipe by size." sqref="A4:B4" xr:uid="{00000000-0002-0000-0600-000004000000}"/>
    <dataValidation allowBlank="1" showInputMessage="1" showErrorMessage="1" prompt="Enter linear feet of pipe by size in City Streets._x000a_" sqref="C4:F4" xr:uid="{00000000-0002-0000-0600-000005000000}"/>
    <dataValidation allowBlank="1" showInputMessage="1" showErrorMessage="1" prompt="Enter linear feet of pipe by size in State Routes._x000a_" sqref="G4:I4" xr:uid="{00000000-0002-0000-0600-000006000000}"/>
    <dataValidation allowBlank="1" showInputMessage="1" showErrorMessage="1" prompt="Excavation factors are in the Water Main Standard Details handbook. See excavation pay limit dimensions table on page 6, column titled &quot;CU YDS PER LIN FT&quot;." sqref="D5 H5" xr:uid="{00000000-0002-0000-0600-000007000000}"/>
    <dataValidation allowBlank="1" showInputMessage="1" showErrorMessage="1" prompt="Enter linear feet of pipe by size in City Streets, including within intersections. _x000a_NOTE: don't include pipe outside of cartway." sqref="J4:L4" xr:uid="{00000000-0002-0000-0600-000008000000}"/>
    <dataValidation allowBlank="1" showInputMessage="1" showErrorMessage="1" prompt="Enter linear feet of pipe by size in State Routes, including within intersections._x000a_NOTE: don't include pipe outside of cartway." sqref="M4:O4" xr:uid="{00000000-0002-0000-06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6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600-00000B000000}"/>
    <dataValidation allowBlank="1" showInputMessage="1" showErrorMessage="1" prompt="Enter linear feet of pipe by size in City Streets, EXCLUDING within intersections. _x000a_" sqref="P4:R4" xr:uid="{00000000-0002-0000-0600-00000C000000}"/>
    <dataValidation allowBlank="1" showInputMessage="1" showErrorMessage="1" prompt="Enter linear feet of pipe by size in State Routes, EXCLUDING within intersections. " sqref="S4:U4" xr:uid="{00000000-0002-0000-06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600-00000E000000}"/>
    <dataValidation allowBlank="1" showInputMessage="1" showErrorMessage="1" prompt="Factor = [Trench Width (ft) + 2 (ft)] / 9. _x000a_NOTE: base and paving cutbacks on State Routes are 12&quot; to each side of the trench, 2 feet total in equation. " sqref="T5" xr:uid="{00000000-0002-0000-06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6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6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6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600-000013000000}"/>
    <dataValidation allowBlank="1" showInputMessage="1" showErrorMessage="1" prompt="Enter the number of valves by size." sqref="L24:O24" xr:uid="{00000000-0002-0000-06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6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6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6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6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6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6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600-00001B000000}"/>
    <dataValidation allowBlank="1" showInputMessage="1" showErrorMessage="1" prompt="For City Streets, multiply S.Y. by 0.1 to convert to TON._x000a_For State Routes, multiply S.Y. by 0.15 to convert to TON." sqref="AA5" xr:uid="{00000000-0002-0000-06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6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600-00001E000000}"/>
    <dataValidation allowBlank="1" showInputMessage="1" showErrorMessage="1" prompt="Enter number of services with the noted side of block, and with the same distance from curb to house wall." sqref="W62" xr:uid="{00000000-0002-0000-0600-00001F000000}"/>
    <dataValidation allowBlank="1" showInputMessage="1" showErrorMessage="1" prompt="Length of service replacement = distance of house from curb + 5 feet." sqref="Y62:Z62" xr:uid="{00000000-0002-0000-06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600-000021000000}"/>
    <dataValidation allowBlank="1" showInputMessage="1" showErrorMessage="1" prompt="Enter number of services by size along the same side of street and with the same distance from water main to curb." sqref="X33" xr:uid="{00000000-0002-0000-06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6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6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6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600-000026000000}"/>
  </dataValidations>
  <pageMargins left="0.7" right="0.7" top="0.75" bottom="0.75" header="0.3" footer="0.3"/>
  <pageSetup paperSize="17" scale="64" fitToWidth="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1406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292"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639" t="s">
        <v>49</v>
      </c>
      <c r="B19" s="640"/>
      <c r="C19" s="415"/>
      <c r="D19" s="376">
        <v>1</v>
      </c>
      <c r="E19" s="651">
        <f>C19*D19</f>
        <v>0</v>
      </c>
      <c r="F19" s="652"/>
      <c r="G19" s="373"/>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43" t="s">
        <v>51</v>
      </c>
      <c r="B20" s="644"/>
      <c r="C20" s="413"/>
      <c r="D20" s="375">
        <v>3</v>
      </c>
      <c r="E20" s="520">
        <f t="shared" ref="E20:E21" si="9">C20*D20</f>
        <v>0</v>
      </c>
      <c r="F20" s="521"/>
      <c r="G20" s="377"/>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141</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2677" priority="246" stopIfTrue="1" operator="equal">
      <formula>0</formula>
    </cfRule>
  </conditionalFormatting>
  <conditionalFormatting sqref="M64 N66:V66 N67:O68 Q67:V68 S69:V71">
    <cfRule type="cellIs" dxfId="2676" priority="245" stopIfTrue="1" operator="equal">
      <formula>0</formula>
    </cfRule>
  </conditionalFormatting>
  <conditionalFormatting sqref="Q65:V65">
    <cfRule type="cellIs" dxfId="2675" priority="244" stopIfTrue="1" operator="equal">
      <formula>0</formula>
    </cfRule>
  </conditionalFormatting>
  <conditionalFormatting sqref="W2:X3">
    <cfRule type="cellIs" dxfId="2674" priority="243" stopIfTrue="1" operator="equal">
      <formula>0</formula>
    </cfRule>
  </conditionalFormatting>
  <conditionalFormatting sqref="Z2">
    <cfRule type="cellIs" dxfId="2673" priority="242" stopIfTrue="1" operator="equal">
      <formula>0</formula>
    </cfRule>
  </conditionalFormatting>
  <conditionalFormatting sqref="B14">
    <cfRule type="cellIs" dxfId="2672" priority="232" stopIfTrue="1" operator="equal">
      <formula>0</formula>
    </cfRule>
  </conditionalFormatting>
  <conditionalFormatting sqref="Y2:Y3">
    <cfRule type="cellIs" dxfId="2671" priority="241" stopIfTrue="1" operator="equal">
      <formula>0</formula>
    </cfRule>
  </conditionalFormatting>
  <conditionalFormatting sqref="A13:C13 E13:G13 P13:S13 J13:N13 U13">
    <cfRule type="cellIs" dxfId="2670" priority="216" stopIfTrue="1" operator="equal">
      <formula>0</formula>
    </cfRule>
  </conditionalFormatting>
  <conditionalFormatting sqref="U10">
    <cfRule type="cellIs" dxfId="2669" priority="219" stopIfTrue="1" operator="equal">
      <formula>0</formula>
    </cfRule>
  </conditionalFormatting>
  <conditionalFormatting sqref="Q14">
    <cfRule type="cellIs" dxfId="2668" priority="223" stopIfTrue="1" operator="equal">
      <formula>0</formula>
    </cfRule>
  </conditionalFormatting>
  <conditionalFormatting sqref="Y1">
    <cfRule type="cellIs" dxfId="2667" priority="237" stopIfTrue="1" operator="equal">
      <formula>0</formula>
    </cfRule>
  </conditionalFormatting>
  <conditionalFormatting sqref="T15:U15">
    <cfRule type="cellIs" dxfId="2666" priority="240" stopIfTrue="1" operator="equal">
      <formula>0</formula>
    </cfRule>
  </conditionalFormatting>
  <conditionalFormatting sqref="U9">
    <cfRule type="cellIs" dxfId="2665" priority="220" stopIfTrue="1" operator="equal">
      <formula>0</formula>
    </cfRule>
  </conditionalFormatting>
  <conditionalFormatting sqref="P1 A1:K1">
    <cfRule type="cellIs" dxfId="2664" priority="239" stopIfTrue="1" operator="equal">
      <formula>0</formula>
    </cfRule>
  </conditionalFormatting>
  <conditionalFormatting sqref="W1:X1">
    <cfRule type="cellIs" dxfId="2663" priority="238" stopIfTrue="1" operator="equal">
      <formula>0</formula>
    </cfRule>
  </conditionalFormatting>
  <conditionalFormatting sqref="J2">
    <cfRule type="cellIs" dxfId="2662" priority="236" stopIfTrue="1" operator="equal">
      <formula>0</formula>
    </cfRule>
  </conditionalFormatting>
  <conditionalFormatting sqref="J14">
    <cfRule type="cellIs" dxfId="2661" priority="205" stopIfTrue="1" operator="equal">
      <formula>0</formula>
    </cfRule>
  </conditionalFormatting>
  <conditionalFormatting sqref="A12">
    <cfRule type="cellIs" dxfId="2660" priority="235" stopIfTrue="1" operator="equal">
      <formula>0</formula>
    </cfRule>
  </conditionalFormatting>
  <conditionalFormatting sqref="B12">
    <cfRule type="cellIs" dxfId="2659" priority="234" stopIfTrue="1" operator="equal">
      <formula>0</formula>
    </cfRule>
  </conditionalFormatting>
  <conditionalFormatting sqref="A14">
    <cfRule type="cellIs" dxfId="2658" priority="233" stopIfTrue="1" operator="equal">
      <formula>0</formula>
    </cfRule>
  </conditionalFormatting>
  <conditionalFormatting sqref="G12">
    <cfRule type="cellIs" dxfId="2657" priority="231" stopIfTrue="1" operator="equal">
      <formula>0</formula>
    </cfRule>
  </conditionalFormatting>
  <conditionalFormatting sqref="G14">
    <cfRule type="cellIs" dxfId="2656" priority="230" stopIfTrue="1" operator="equal">
      <formula>0</formula>
    </cfRule>
  </conditionalFormatting>
  <conditionalFormatting sqref="H14">
    <cfRule type="cellIs" dxfId="2655" priority="229" stopIfTrue="1" operator="equal">
      <formula>0</formula>
    </cfRule>
  </conditionalFormatting>
  <conditionalFormatting sqref="P12:S12 P14:T15 N15">
    <cfRule type="cellIs" dxfId="2654" priority="228" stopIfTrue="1" operator="equal">
      <formula>0</formula>
    </cfRule>
  </conditionalFormatting>
  <conditionalFormatting sqref="N12">
    <cfRule type="cellIs" dxfId="2653" priority="227" stopIfTrue="1" operator="equal">
      <formula>0</formula>
    </cfRule>
  </conditionalFormatting>
  <conditionalFormatting sqref="N14">
    <cfRule type="cellIs" dxfId="2652" priority="226" stopIfTrue="1" operator="equal">
      <formula>0</formula>
    </cfRule>
  </conditionalFormatting>
  <conditionalFormatting sqref="P15:S15">
    <cfRule type="cellIs" dxfId="2651" priority="225" stopIfTrue="1" operator="equal">
      <formula>0</formula>
    </cfRule>
  </conditionalFormatting>
  <conditionalFormatting sqref="Q12">
    <cfRule type="cellIs" dxfId="2650" priority="224" stopIfTrue="1" operator="equal">
      <formula>0</formula>
    </cfRule>
  </conditionalFormatting>
  <conditionalFormatting sqref="R12">
    <cfRule type="cellIs" dxfId="2649" priority="222" stopIfTrue="1" operator="equal">
      <formula>0</formula>
    </cfRule>
  </conditionalFormatting>
  <conditionalFormatting sqref="R14">
    <cfRule type="cellIs" dxfId="2648" priority="221" stopIfTrue="1" operator="equal">
      <formula>0</formula>
    </cfRule>
  </conditionalFormatting>
  <conditionalFormatting sqref="N65:P65">
    <cfRule type="cellIs" dxfId="2647" priority="218" stopIfTrue="1" operator="equal">
      <formula>0</formula>
    </cfRule>
  </conditionalFormatting>
  <conditionalFormatting sqref="J12">
    <cfRule type="cellIs" dxfId="2646" priority="206" stopIfTrue="1" operator="equal">
      <formula>0</formula>
    </cfRule>
  </conditionalFormatting>
  <conditionalFormatting sqref="S15:U15">
    <cfRule type="cellIs" dxfId="2645" priority="198" stopIfTrue="1" operator="equal">
      <formula>0</formula>
    </cfRule>
  </conditionalFormatting>
  <conditionalFormatting sqref="B13">
    <cfRule type="cellIs" dxfId="2644" priority="214" stopIfTrue="1" operator="equal">
      <formula>0</formula>
    </cfRule>
  </conditionalFormatting>
  <conditionalFormatting sqref="U11">
    <cfRule type="cellIs" dxfId="2643" priority="217" stopIfTrue="1" operator="equal">
      <formula>0</formula>
    </cfRule>
  </conditionalFormatting>
  <conditionalFormatting sqref="G13">
    <cfRule type="cellIs" dxfId="2642" priority="213" stopIfTrue="1" operator="equal">
      <formula>0</formula>
    </cfRule>
  </conditionalFormatting>
  <conditionalFormatting sqref="K12">
    <cfRule type="cellIs" dxfId="2641" priority="204" stopIfTrue="1" operator="equal">
      <formula>0</formula>
    </cfRule>
  </conditionalFormatting>
  <conditionalFormatting sqref="A13">
    <cfRule type="cellIs" dxfId="2640" priority="215" stopIfTrue="1" operator="equal">
      <formula>0</formula>
    </cfRule>
  </conditionalFormatting>
  <conditionalFormatting sqref="P13">
    <cfRule type="cellIs" dxfId="2639" priority="212" stopIfTrue="1" operator="equal">
      <formula>0</formula>
    </cfRule>
  </conditionalFormatting>
  <conditionalFormatting sqref="N13">
    <cfRule type="cellIs" dxfId="2638" priority="211" stopIfTrue="1" operator="equal">
      <formula>0</formula>
    </cfRule>
  </conditionalFormatting>
  <conditionalFormatting sqref="Q13">
    <cfRule type="cellIs" dxfId="2637" priority="210" stopIfTrue="1" operator="equal">
      <formula>0</formula>
    </cfRule>
  </conditionalFormatting>
  <conditionalFormatting sqref="R13">
    <cfRule type="cellIs" dxfId="2636" priority="209" stopIfTrue="1" operator="equal">
      <formula>0</formula>
    </cfRule>
  </conditionalFormatting>
  <conditionalFormatting sqref="D14 D5:D12">
    <cfRule type="cellIs" dxfId="2635" priority="208" stopIfTrue="1" operator="equal">
      <formula>0</formula>
    </cfRule>
  </conditionalFormatting>
  <conditionalFormatting sqref="D13">
    <cfRule type="cellIs" dxfId="2634" priority="207" stopIfTrue="1" operator="equal">
      <formula>0</formula>
    </cfRule>
  </conditionalFormatting>
  <conditionalFormatting sqref="Q12">
    <cfRule type="cellIs" dxfId="2633" priority="202" stopIfTrue="1" operator="equal">
      <formula>0</formula>
    </cfRule>
  </conditionalFormatting>
  <conditionalFormatting sqref="U12">
    <cfRule type="cellIs" dxfId="2632" priority="195" stopIfTrue="1" operator="equal">
      <formula>0</formula>
    </cfRule>
  </conditionalFormatting>
  <conditionalFormatting sqref="T14">
    <cfRule type="cellIs" dxfId="2631" priority="196" stopIfTrue="1" operator="equal">
      <formula>0</formula>
    </cfRule>
  </conditionalFormatting>
  <conditionalFormatting sqref="Q14">
    <cfRule type="cellIs" dxfId="2630" priority="201" stopIfTrue="1" operator="equal">
      <formula>0</formula>
    </cfRule>
  </conditionalFormatting>
  <conditionalFormatting sqref="R12">
    <cfRule type="cellIs" dxfId="2629" priority="200" stopIfTrue="1" operator="equal">
      <formula>0</formula>
    </cfRule>
  </conditionalFormatting>
  <conditionalFormatting sqref="R14">
    <cfRule type="cellIs" dxfId="2628" priority="199" stopIfTrue="1" operator="equal">
      <formula>0</formula>
    </cfRule>
  </conditionalFormatting>
  <conditionalFormatting sqref="P12">
    <cfRule type="cellIs" dxfId="2627" priority="182" stopIfTrue="1" operator="equal">
      <formula>0</formula>
    </cfRule>
  </conditionalFormatting>
  <conditionalFormatting sqref="O5:O12 O14:O15">
    <cfRule type="cellIs" dxfId="2626" priority="186" stopIfTrue="1" operator="equal">
      <formula>0</formula>
    </cfRule>
  </conditionalFormatting>
  <conditionalFormatting sqref="K14">
    <cfRule type="cellIs" dxfId="2625" priority="203" stopIfTrue="1" operator="equal">
      <formula>0</formula>
    </cfRule>
  </conditionalFormatting>
  <conditionalFormatting sqref="U13">
    <cfRule type="cellIs" dxfId="2624" priority="187" stopIfTrue="1" operator="equal">
      <formula>0</formula>
    </cfRule>
  </conditionalFormatting>
  <conditionalFormatting sqref="R13">
    <cfRule type="cellIs" dxfId="2623" priority="189" stopIfTrue="1" operator="equal">
      <formula>0</formula>
    </cfRule>
  </conditionalFormatting>
  <conditionalFormatting sqref="U14">
    <cfRule type="cellIs" dxfId="2622" priority="194" stopIfTrue="1" operator="equal">
      <formula>0</formula>
    </cfRule>
  </conditionalFormatting>
  <conditionalFormatting sqref="K13">
    <cfRule type="cellIs" dxfId="2621" priority="192" stopIfTrue="1" operator="equal">
      <formula>0</formula>
    </cfRule>
  </conditionalFormatting>
  <conditionalFormatting sqref="S13">
    <cfRule type="cellIs" dxfId="2620" priority="191" stopIfTrue="1" operator="equal">
      <formula>0</formula>
    </cfRule>
  </conditionalFormatting>
  <conditionalFormatting sqref="J13">
    <cfRule type="cellIs" dxfId="2619" priority="193" stopIfTrue="1" operator="equal">
      <formula>0</formula>
    </cfRule>
  </conditionalFormatting>
  <conditionalFormatting sqref="Q13">
    <cfRule type="cellIs" dxfId="2618" priority="190" stopIfTrue="1" operator="equal">
      <formula>0</formula>
    </cfRule>
  </conditionalFormatting>
  <conditionalFormatting sqref="H6:H12">
    <cfRule type="cellIs" dxfId="2617" priority="162" stopIfTrue="1" operator="equal">
      <formula>0</formula>
    </cfRule>
  </conditionalFormatting>
  <conditionalFormatting sqref="H13">
    <cfRule type="cellIs" dxfId="2616" priority="161" stopIfTrue="1" operator="equal">
      <formula>0</formula>
    </cfRule>
  </conditionalFormatting>
  <conditionalFormatting sqref="P14">
    <cfRule type="cellIs" dxfId="2615" priority="181" stopIfTrue="1" operator="equal">
      <formula>0</formula>
    </cfRule>
  </conditionalFormatting>
  <conditionalFormatting sqref="O12 O14:O15">
    <cfRule type="cellIs" dxfId="2614" priority="185" stopIfTrue="1" operator="equal">
      <formula>0</formula>
    </cfRule>
  </conditionalFormatting>
  <conditionalFormatting sqref="O13">
    <cfRule type="cellIs" dxfId="2613" priority="184" stopIfTrue="1" operator="equal">
      <formula>0</formula>
    </cfRule>
  </conditionalFormatting>
  <conditionalFormatting sqref="O13">
    <cfRule type="cellIs" dxfId="2612" priority="183" stopIfTrue="1" operator="equal">
      <formula>0</formula>
    </cfRule>
  </conditionalFormatting>
  <conditionalFormatting sqref="T14">
    <cfRule type="cellIs" dxfId="2611" priority="168" stopIfTrue="1" operator="equal">
      <formula>0</formula>
    </cfRule>
  </conditionalFormatting>
  <conditionalFormatting sqref="Q12">
    <cfRule type="cellIs" dxfId="2610" priority="180" stopIfTrue="1" operator="equal">
      <formula>0</formula>
    </cfRule>
  </conditionalFormatting>
  <conditionalFormatting sqref="Q14">
    <cfRule type="cellIs" dxfId="2609" priority="179" stopIfTrue="1" operator="equal">
      <formula>0</formula>
    </cfRule>
  </conditionalFormatting>
  <conditionalFormatting sqref="P13">
    <cfRule type="cellIs" dxfId="2608" priority="177" stopIfTrue="1" operator="equal">
      <formula>0</formula>
    </cfRule>
  </conditionalFormatting>
  <conditionalFormatting sqref="Q13">
    <cfRule type="cellIs" dxfId="2607" priority="176" stopIfTrue="1" operator="equal">
      <formula>0</formula>
    </cfRule>
  </conditionalFormatting>
  <conditionalFormatting sqref="P12">
    <cfRule type="cellIs" dxfId="2606" priority="175" stopIfTrue="1" operator="equal">
      <formula>0</formula>
    </cfRule>
  </conditionalFormatting>
  <conditionalFormatting sqref="P14">
    <cfRule type="cellIs" dxfId="2605" priority="174" stopIfTrue="1" operator="equal">
      <formula>0</formula>
    </cfRule>
  </conditionalFormatting>
  <conditionalFormatting sqref="Q12">
    <cfRule type="cellIs" dxfId="2604" priority="173" stopIfTrue="1" operator="equal">
      <formula>0</formula>
    </cfRule>
  </conditionalFormatting>
  <conditionalFormatting sqref="Q14">
    <cfRule type="cellIs" dxfId="2603" priority="172" stopIfTrue="1" operator="equal">
      <formula>0</formula>
    </cfRule>
  </conditionalFormatting>
  <conditionalFormatting sqref="S12">
    <cfRule type="cellIs" dxfId="2602" priority="171" stopIfTrue="1" operator="equal">
      <formula>0</formula>
    </cfRule>
  </conditionalFormatting>
  <conditionalFormatting sqref="S14">
    <cfRule type="cellIs" dxfId="2601" priority="170" stopIfTrue="1" operator="equal">
      <formula>0</formula>
    </cfRule>
  </conditionalFormatting>
  <conditionalFormatting sqref="R13">
    <cfRule type="cellIs" dxfId="2600" priority="167" stopIfTrue="1" operator="equal">
      <formula>0</formula>
    </cfRule>
  </conditionalFormatting>
  <conditionalFormatting sqref="P13">
    <cfRule type="cellIs" dxfId="2599" priority="166" stopIfTrue="1" operator="equal">
      <formula>0</formula>
    </cfRule>
  </conditionalFormatting>
  <conditionalFormatting sqref="Q13">
    <cfRule type="cellIs" dxfId="2598" priority="165" stopIfTrue="1" operator="equal">
      <formula>0</formula>
    </cfRule>
  </conditionalFormatting>
  <conditionalFormatting sqref="S13">
    <cfRule type="cellIs" dxfId="2597" priority="164" stopIfTrue="1" operator="equal">
      <formula>0</formula>
    </cfRule>
  </conditionalFormatting>
  <conditionalFormatting sqref="X8:Y9">
    <cfRule type="cellIs" dxfId="2596" priority="144" stopIfTrue="1" operator="equal">
      <formula>0</formula>
    </cfRule>
  </conditionalFormatting>
  <conditionalFormatting sqref="W8:W9">
    <cfRule type="cellIs" dxfId="2595" priority="145" stopIfTrue="1" operator="equal">
      <formula>0</formula>
    </cfRule>
  </conditionalFormatting>
  <conditionalFormatting sqref="X6:Y7">
    <cfRule type="cellIs" dxfId="2594" priority="147" stopIfTrue="1" operator="equal">
      <formula>0</formula>
    </cfRule>
  </conditionalFormatting>
  <conditionalFormatting sqref="Z8:AA9">
    <cfRule type="cellIs" dxfId="2593" priority="146" stopIfTrue="1" operator="equal">
      <formula>0</formula>
    </cfRule>
  </conditionalFormatting>
  <conditionalFormatting sqref="Z10:AA10">
    <cfRule type="cellIs" dxfId="2592" priority="143" stopIfTrue="1" operator="equal">
      <formula>0</formula>
    </cfRule>
  </conditionalFormatting>
  <conditionalFormatting sqref="W6:W7">
    <cfRule type="cellIs" dxfId="2591" priority="148" stopIfTrue="1" operator="equal">
      <formula>0</formula>
    </cfRule>
  </conditionalFormatting>
  <conditionalFormatting sqref="N15">
    <cfRule type="cellIs" dxfId="2590" priority="160" stopIfTrue="1" operator="equal">
      <formula>0</formula>
    </cfRule>
  </conditionalFormatting>
  <conditionalFormatting sqref="Z6:AA7">
    <cfRule type="cellIs" dxfId="2589" priority="149" stopIfTrue="1" operator="equal">
      <formula>0</formula>
    </cfRule>
  </conditionalFormatting>
  <conditionalFormatting sqref="Z25:AA26 Z29:AA29 W28">
    <cfRule type="cellIs" dxfId="2588" priority="137" stopIfTrue="1" operator="equal">
      <formula>0</formula>
    </cfRule>
  </conditionalFormatting>
  <conditionalFormatting sqref="W10">
    <cfRule type="cellIs" dxfId="2587" priority="142" stopIfTrue="1" operator="equal">
      <formula>0</formula>
    </cfRule>
  </conditionalFormatting>
  <conditionalFormatting sqref="X10:Y10">
    <cfRule type="cellIs" dxfId="2586" priority="141" stopIfTrue="1" operator="equal">
      <formula>0</formula>
    </cfRule>
  </conditionalFormatting>
  <conditionalFormatting sqref="T25:U29">
    <cfRule type="cellIs" dxfId="2585" priority="138" stopIfTrue="1" operator="equal">
      <formula>0</formula>
    </cfRule>
  </conditionalFormatting>
  <conditionalFormatting sqref="W11:Y11">
    <cfRule type="cellIs" dxfId="2584" priority="139" stopIfTrue="1" operator="equal">
      <formula>0</formula>
    </cfRule>
  </conditionalFormatting>
  <conditionalFormatting sqref="W32">
    <cfRule type="cellIs" dxfId="2583" priority="134" stopIfTrue="1" operator="equal">
      <formula>0</formula>
    </cfRule>
  </conditionalFormatting>
  <conditionalFormatting sqref="N36:P36">
    <cfRule type="cellIs" dxfId="2582" priority="125" stopIfTrue="1" operator="equal">
      <formula>0</formula>
    </cfRule>
  </conditionalFormatting>
  <conditionalFormatting sqref="S22">
    <cfRule type="cellIs" dxfId="2581" priority="122" stopIfTrue="1" operator="equal">
      <formula>0</formula>
    </cfRule>
  </conditionalFormatting>
  <conditionalFormatting sqref="S19">
    <cfRule type="cellIs" dxfId="2580" priority="121" stopIfTrue="1" operator="equal">
      <formula>0</formula>
    </cfRule>
  </conditionalFormatting>
  <conditionalFormatting sqref="S18:T18">
    <cfRule type="cellIs" dxfId="2579" priority="120" stopIfTrue="1" operator="equal">
      <formula>0</formula>
    </cfRule>
  </conditionalFormatting>
  <conditionalFormatting sqref="T18">
    <cfRule type="cellIs" dxfId="2578" priority="118" stopIfTrue="1" operator="equal">
      <formula>0</formula>
    </cfRule>
  </conditionalFormatting>
  <conditionalFormatting sqref="S17">
    <cfRule type="cellIs" dxfId="2577" priority="117" stopIfTrue="1" operator="equal">
      <formula>0</formula>
    </cfRule>
  </conditionalFormatting>
  <conditionalFormatting sqref="U18">
    <cfRule type="cellIs" dxfId="2576" priority="119" stopIfTrue="1" operator="equal">
      <formula>0</formula>
    </cfRule>
  </conditionalFormatting>
  <conditionalFormatting sqref="U17">
    <cfRule type="cellIs" dxfId="2575" priority="116" stopIfTrue="1" operator="equal">
      <formula>0</formula>
    </cfRule>
  </conditionalFormatting>
  <conditionalFormatting sqref="U18">
    <cfRule type="cellIs" dxfId="2574" priority="115" stopIfTrue="1" operator="equal">
      <formula>0</formula>
    </cfRule>
  </conditionalFormatting>
  <conditionalFormatting sqref="T18">
    <cfRule type="cellIs" dxfId="2573" priority="113" stopIfTrue="1" operator="equal">
      <formula>0</formula>
    </cfRule>
  </conditionalFormatting>
  <conditionalFormatting sqref="T17">
    <cfRule type="cellIs" dxfId="2572" priority="114" stopIfTrue="1" operator="equal">
      <formula>0</formula>
    </cfRule>
  </conditionalFormatting>
  <conditionalFormatting sqref="P16">
    <cfRule type="cellIs" dxfId="2571" priority="108" stopIfTrue="1" operator="equal">
      <formula>0</formula>
    </cfRule>
  </conditionalFormatting>
  <conditionalFormatting sqref="P17:R17">
    <cfRule type="cellIs" dxfId="2570" priority="110" stopIfTrue="1" operator="equal">
      <formula>0</formula>
    </cfRule>
  </conditionalFormatting>
  <conditionalFormatting sqref="P18:Q21">
    <cfRule type="cellIs" dxfId="2569" priority="109" stopIfTrue="1" operator="equal">
      <formula>0</formula>
    </cfRule>
  </conditionalFormatting>
  <conditionalFormatting sqref="R18:R21">
    <cfRule type="cellIs" dxfId="2568" priority="106" stopIfTrue="1" operator="equal">
      <formula>0</formula>
    </cfRule>
  </conditionalFormatting>
  <conditionalFormatting sqref="R17">
    <cfRule type="cellIs" dxfId="2567" priority="107" stopIfTrue="1" operator="equal">
      <formula>0</formula>
    </cfRule>
  </conditionalFormatting>
  <conditionalFormatting sqref="Q17">
    <cfRule type="cellIs" dxfId="2566" priority="112" stopIfTrue="1" operator="equal">
      <formula>0</formula>
    </cfRule>
  </conditionalFormatting>
  <conditionalFormatting sqref="Q18:Q21">
    <cfRule type="cellIs" dxfId="2565" priority="111" stopIfTrue="1" operator="equal">
      <formula>0</formula>
    </cfRule>
  </conditionalFormatting>
  <conditionalFormatting sqref="N17">
    <cfRule type="cellIs" dxfId="2564" priority="103" stopIfTrue="1" operator="equal">
      <formula>0</formula>
    </cfRule>
  </conditionalFormatting>
  <conditionalFormatting sqref="M16">
    <cfRule type="cellIs" dxfId="2563" priority="100" stopIfTrue="1" operator="equal">
      <formula>0</formula>
    </cfRule>
  </conditionalFormatting>
  <conditionalFormatting sqref="M17">
    <cfRule type="cellIs" dxfId="2562" priority="101" stopIfTrue="1" operator="equal">
      <formula>0</formula>
    </cfRule>
  </conditionalFormatting>
  <conditionalFormatting sqref="M16:M17 M18:N21">
    <cfRule type="cellIs" dxfId="2561" priority="105" stopIfTrue="1" operator="equal">
      <formula>0</formula>
    </cfRule>
  </conditionalFormatting>
  <conditionalFormatting sqref="M18:O21">
    <cfRule type="cellIs" dxfId="2560" priority="104" stopIfTrue="1" operator="equal">
      <formula>0</formula>
    </cfRule>
  </conditionalFormatting>
  <conditionalFormatting sqref="M17:O17">
    <cfRule type="cellIs" dxfId="2559" priority="102" stopIfTrue="1" operator="equal">
      <formula>0</formula>
    </cfRule>
  </conditionalFormatting>
  <conditionalFormatting sqref="O17">
    <cfRule type="cellIs" dxfId="2558" priority="98" stopIfTrue="1" operator="equal">
      <formula>0</formula>
    </cfRule>
  </conditionalFormatting>
  <conditionalFormatting sqref="O18:O21">
    <cfRule type="cellIs" dxfId="2557" priority="99" stopIfTrue="1" operator="equal">
      <formula>0</formula>
    </cfRule>
  </conditionalFormatting>
  <conditionalFormatting sqref="L18">
    <cfRule type="cellIs" dxfId="2556" priority="94" stopIfTrue="1" operator="equal">
      <formula>0</formula>
    </cfRule>
  </conditionalFormatting>
  <conditionalFormatting sqref="L18">
    <cfRule type="cellIs" dxfId="2555" priority="87" stopIfTrue="1" operator="equal">
      <formula>0</formula>
    </cfRule>
  </conditionalFormatting>
  <conditionalFormatting sqref="L18">
    <cfRule type="cellIs" dxfId="2554" priority="91" stopIfTrue="1" operator="equal">
      <formula>0</formula>
    </cfRule>
  </conditionalFormatting>
  <conditionalFormatting sqref="L18">
    <cfRule type="cellIs" dxfId="2553" priority="86" stopIfTrue="1" operator="equal">
      <formula>0</formula>
    </cfRule>
  </conditionalFormatting>
  <conditionalFormatting sqref="J18:L21">
    <cfRule type="cellIs" dxfId="2552" priority="96" stopIfTrue="1" operator="equal">
      <formula>0</formula>
    </cfRule>
  </conditionalFormatting>
  <conditionalFormatting sqref="L17">
    <cfRule type="cellIs" dxfId="2551" priority="95" stopIfTrue="1" operator="equal">
      <formula>0</formula>
    </cfRule>
  </conditionalFormatting>
  <conditionalFormatting sqref="J16 J17:L21">
    <cfRule type="cellIs" dxfId="2550" priority="97" stopIfTrue="1" operator="equal">
      <formula>0</formula>
    </cfRule>
  </conditionalFormatting>
  <conditionalFormatting sqref="L18:L21">
    <cfRule type="cellIs" dxfId="2549" priority="80" stopIfTrue="1" operator="equal">
      <formula>0</formula>
    </cfRule>
  </conditionalFormatting>
  <conditionalFormatting sqref="L18">
    <cfRule type="cellIs" dxfId="2548" priority="83" stopIfTrue="1" operator="equal">
      <formula>0</formula>
    </cfRule>
  </conditionalFormatting>
  <conditionalFormatting sqref="L18">
    <cfRule type="cellIs" dxfId="2547" priority="90" stopIfTrue="1" operator="equal">
      <formula>0</formula>
    </cfRule>
  </conditionalFormatting>
  <conditionalFormatting sqref="L17">
    <cfRule type="cellIs" dxfId="2546" priority="92" stopIfTrue="1" operator="equal">
      <formula>0</formula>
    </cfRule>
  </conditionalFormatting>
  <conditionalFormatting sqref="K17">
    <cfRule type="cellIs" dxfId="2545" priority="89" stopIfTrue="1" operator="equal">
      <formula>0</formula>
    </cfRule>
  </conditionalFormatting>
  <conditionalFormatting sqref="K17">
    <cfRule type="cellIs" dxfId="2544" priority="93" stopIfTrue="1" operator="equal">
      <formula>0</formula>
    </cfRule>
  </conditionalFormatting>
  <conditionalFormatting sqref="L17">
    <cfRule type="cellIs" dxfId="2543" priority="88" stopIfTrue="1" operator="equal">
      <formula>0</formula>
    </cfRule>
  </conditionalFormatting>
  <conditionalFormatting sqref="L17">
    <cfRule type="cellIs" dxfId="2542" priority="84" stopIfTrue="1" operator="equal">
      <formula>0</formula>
    </cfRule>
  </conditionalFormatting>
  <conditionalFormatting sqref="K18">
    <cfRule type="cellIs" dxfId="2541" priority="81" stopIfTrue="1" operator="equal">
      <formula>0</formula>
    </cfRule>
  </conditionalFormatting>
  <conditionalFormatting sqref="K17">
    <cfRule type="cellIs" dxfId="2540" priority="82" stopIfTrue="1" operator="equal">
      <formula>0</formula>
    </cfRule>
  </conditionalFormatting>
  <conditionalFormatting sqref="K18">
    <cfRule type="cellIs" dxfId="2539" priority="85" stopIfTrue="1" operator="equal">
      <formula>0</formula>
    </cfRule>
  </conditionalFormatting>
  <conditionalFormatting sqref="G16:G19">
    <cfRule type="cellIs" dxfId="2538" priority="79" stopIfTrue="1" operator="equal">
      <formula>0</formula>
    </cfRule>
  </conditionalFormatting>
  <conditionalFormatting sqref="P22:Q22">
    <cfRule type="cellIs" dxfId="2537" priority="77" stopIfTrue="1" operator="equal">
      <formula>0</formula>
    </cfRule>
  </conditionalFormatting>
  <conditionalFormatting sqref="Q22:R22">
    <cfRule type="cellIs" dxfId="2536" priority="76" stopIfTrue="1" operator="equal">
      <formula>0</formula>
    </cfRule>
  </conditionalFormatting>
  <conditionalFormatting sqref="P22:Q22">
    <cfRule type="cellIs" dxfId="2535" priority="78" stopIfTrue="1" operator="equal">
      <formula>0</formula>
    </cfRule>
  </conditionalFormatting>
  <conditionalFormatting sqref="M22">
    <cfRule type="cellIs" dxfId="2534" priority="75" stopIfTrue="1" operator="equal">
      <formula>0</formula>
    </cfRule>
  </conditionalFormatting>
  <conditionalFormatting sqref="N22:O22">
    <cfRule type="cellIs" dxfId="2533" priority="72" stopIfTrue="1" operator="equal">
      <formula>0</formula>
    </cfRule>
  </conditionalFormatting>
  <conditionalFormatting sqref="M22:O22">
    <cfRule type="cellIs" dxfId="2532" priority="73" stopIfTrue="1" operator="equal">
      <formula>0</formula>
    </cfRule>
  </conditionalFormatting>
  <conditionalFormatting sqref="M22:O22">
    <cfRule type="cellIs" dxfId="2531" priority="74" stopIfTrue="1" operator="equal">
      <formula>0</formula>
    </cfRule>
  </conditionalFormatting>
  <conditionalFormatting sqref="L22">
    <cfRule type="cellIs" dxfId="2530" priority="63" stopIfTrue="1" operator="equal">
      <formula>0</formula>
    </cfRule>
  </conditionalFormatting>
  <conditionalFormatting sqref="L22">
    <cfRule type="cellIs" dxfId="2529" priority="64" stopIfTrue="1" operator="equal">
      <formula>0</formula>
    </cfRule>
  </conditionalFormatting>
  <conditionalFormatting sqref="J22">
    <cfRule type="cellIs" dxfId="2528" priority="66" stopIfTrue="1" operator="equal">
      <formula>0</formula>
    </cfRule>
  </conditionalFormatting>
  <conditionalFormatting sqref="L22">
    <cfRule type="cellIs" dxfId="2527" priority="65" stopIfTrue="1" operator="equal">
      <formula>0</formula>
    </cfRule>
  </conditionalFormatting>
  <conditionalFormatting sqref="K22">
    <cfRule type="cellIs" dxfId="2526" priority="62" stopIfTrue="1" operator="equal">
      <formula>0</formula>
    </cfRule>
  </conditionalFormatting>
  <conditionalFormatting sqref="J22:L22">
    <cfRule type="cellIs" dxfId="2525" priority="67" stopIfTrue="1" operator="equal">
      <formula>0</formula>
    </cfRule>
  </conditionalFormatting>
  <conditionalFormatting sqref="J22">
    <cfRule type="cellIs" dxfId="2524" priority="71" stopIfTrue="1" operator="equal">
      <formula>0</formula>
    </cfRule>
  </conditionalFormatting>
  <conditionalFormatting sqref="J22">
    <cfRule type="cellIs" dxfId="2523" priority="70" stopIfTrue="1" operator="equal">
      <formula>0</formula>
    </cfRule>
  </conditionalFormatting>
  <conditionalFormatting sqref="K22">
    <cfRule type="cellIs" dxfId="2522" priority="69" stopIfTrue="1" operator="equal">
      <formula>0</formula>
    </cfRule>
  </conditionalFormatting>
  <conditionalFormatting sqref="J22">
    <cfRule type="cellIs" dxfId="2521" priority="68" stopIfTrue="1" operator="equal">
      <formula>0</formula>
    </cfRule>
  </conditionalFormatting>
  <conditionalFormatting sqref="H16:I16 H17:H19">
    <cfRule type="cellIs" dxfId="2520" priority="61" stopIfTrue="1" operator="equal">
      <formula>0</formula>
    </cfRule>
  </conditionalFormatting>
  <conditionalFormatting sqref="I17">
    <cfRule type="cellIs" dxfId="2519" priority="60" stopIfTrue="1" operator="equal">
      <formula>0</formula>
    </cfRule>
  </conditionalFormatting>
  <conditionalFormatting sqref="I18">
    <cfRule type="cellIs" dxfId="2518" priority="59" stopIfTrue="1" operator="equal">
      <formula>0</formula>
    </cfRule>
  </conditionalFormatting>
  <conditionalFormatting sqref="I19">
    <cfRule type="cellIs" dxfId="2517" priority="58" stopIfTrue="1" operator="equal">
      <formula>0</formula>
    </cfRule>
  </conditionalFormatting>
  <conditionalFormatting sqref="M69:O69 Q69:Q71 N70:O71">
    <cfRule type="cellIs" dxfId="2516" priority="50" stopIfTrue="1" operator="equal">
      <formula>0</formula>
    </cfRule>
  </conditionalFormatting>
  <conditionalFormatting sqref="M29:O30 L25:O25 M26:M27 O26:O27">
    <cfRule type="cellIs" dxfId="2515" priority="49" stopIfTrue="1" operator="equal">
      <formula>0</formula>
    </cfRule>
  </conditionalFormatting>
  <conditionalFormatting sqref="Z11">
    <cfRule type="cellIs" dxfId="2514" priority="52" stopIfTrue="1" operator="equal">
      <formula>0</formula>
    </cfRule>
  </conditionalFormatting>
  <conditionalFormatting sqref="AA11">
    <cfRule type="cellIs" dxfId="2513" priority="51" stopIfTrue="1" operator="equal">
      <formula>0</formula>
    </cfRule>
  </conditionalFormatting>
  <conditionalFormatting sqref="L26:L30">
    <cfRule type="cellIs" dxfId="2512" priority="48" stopIfTrue="1" operator="equal">
      <formula>0</formula>
    </cfRule>
  </conditionalFormatting>
  <conditionalFormatting sqref="N26:N27">
    <cfRule type="cellIs" dxfId="2511" priority="47" stopIfTrue="1" operator="equal">
      <formula>0</formula>
    </cfRule>
  </conditionalFormatting>
  <conditionalFormatting sqref="N28">
    <cfRule type="cellIs" dxfId="2510" priority="45" stopIfTrue="1" operator="equal">
      <formula>0</formula>
    </cfRule>
  </conditionalFormatting>
  <conditionalFormatting sqref="N27">
    <cfRule type="cellIs" dxfId="2509" priority="46" stopIfTrue="1" operator="equal">
      <formula>0</formula>
    </cfRule>
  </conditionalFormatting>
  <conditionalFormatting sqref="N28">
    <cfRule type="cellIs" dxfId="2508" priority="44" stopIfTrue="1" operator="equal">
      <formula>0</formula>
    </cfRule>
  </conditionalFormatting>
  <conditionalFormatting sqref="W34:Z59 W33:Y33">
    <cfRule type="cellIs" dxfId="2507" priority="43" stopIfTrue="1" operator="equal">
      <formula>0</formula>
    </cfRule>
  </conditionalFormatting>
  <conditionalFormatting sqref="AA33">
    <cfRule type="cellIs" dxfId="2506" priority="42" stopIfTrue="1" operator="equal">
      <formula>0</formula>
    </cfRule>
  </conditionalFormatting>
  <conditionalFormatting sqref="AA34:AA59">
    <cfRule type="cellIs" dxfId="2505" priority="41" stopIfTrue="1" operator="equal">
      <formula>0</formula>
    </cfRule>
  </conditionalFormatting>
  <conditionalFormatting sqref="Y63:Y70">
    <cfRule type="cellIs" dxfId="2504" priority="40" stopIfTrue="1" operator="equal">
      <formula>0</formula>
    </cfRule>
  </conditionalFormatting>
  <conditionalFormatting sqref="Z71:AA71">
    <cfRule type="cellIs" dxfId="2503" priority="33" stopIfTrue="1" operator="equal">
      <formula>0</formula>
    </cfRule>
  </conditionalFormatting>
  <conditionalFormatting sqref="W71">
    <cfRule type="cellIs" dxfId="2502" priority="35" stopIfTrue="1" operator="equal">
      <formula>0</formula>
    </cfRule>
  </conditionalFormatting>
  <conditionalFormatting sqref="W61 AA61">
    <cfRule type="cellIs" dxfId="2501" priority="39" stopIfTrue="1" operator="equal">
      <formula>0</formula>
    </cfRule>
  </conditionalFormatting>
  <conditionalFormatting sqref="AA62">
    <cfRule type="cellIs" dxfId="2500" priority="38" stopIfTrue="1" operator="equal">
      <formula>0</formula>
    </cfRule>
  </conditionalFormatting>
  <conditionalFormatting sqref="W62:Y62">
    <cfRule type="cellIs" dxfId="2499" priority="37" stopIfTrue="1" operator="equal">
      <formula>0</formula>
    </cfRule>
  </conditionalFormatting>
  <conditionalFormatting sqref="W71">
    <cfRule type="cellIs" dxfId="2498" priority="34" stopIfTrue="1" operator="equal">
      <formula>0</formula>
    </cfRule>
  </conditionalFormatting>
  <conditionalFormatting sqref="W71">
    <cfRule type="cellIs" dxfId="2497" priority="36" stopIfTrue="1" operator="equal">
      <formula>0</formula>
    </cfRule>
  </conditionalFormatting>
  <conditionalFormatting sqref="AA62">
    <cfRule type="cellIs" dxfId="2496" priority="32" stopIfTrue="1" operator="equal">
      <formula>0</formula>
    </cfRule>
  </conditionalFormatting>
  <conditionalFormatting sqref="AA63:AA70">
    <cfRule type="cellIs" dxfId="2495" priority="31" stopIfTrue="1" operator="equal">
      <formula>0</formula>
    </cfRule>
  </conditionalFormatting>
  <conditionalFormatting sqref="Z33">
    <cfRule type="cellIs" dxfId="2494" priority="25" stopIfTrue="1" operator="equal">
      <formula>0</formula>
    </cfRule>
  </conditionalFormatting>
  <conditionalFormatting sqref="Z15:Z21">
    <cfRule type="cellIs" dxfId="2493" priority="24" stopIfTrue="1" operator="equal">
      <formula>0</formula>
    </cfRule>
  </conditionalFormatting>
  <conditionalFormatting sqref="W22:Y22">
    <cfRule type="cellIs" dxfId="2492" priority="21" stopIfTrue="1" operator="equal">
      <formula>0</formula>
    </cfRule>
  </conditionalFormatting>
  <conditionalFormatting sqref="AA15:AA21">
    <cfRule type="cellIs" dxfId="2491" priority="20" stopIfTrue="1" operator="equal">
      <formula>0</formula>
    </cfRule>
  </conditionalFormatting>
  <conditionalFormatting sqref="T6:T13">
    <cfRule type="cellIs" dxfId="2490" priority="19" stopIfTrue="1" operator="equal">
      <formula>0</formula>
    </cfRule>
  </conditionalFormatting>
  <conditionalFormatting sqref="T13">
    <cfRule type="cellIs" dxfId="2489" priority="15" stopIfTrue="1" operator="equal">
      <formula>0</formula>
    </cfRule>
  </conditionalFormatting>
  <conditionalFormatting sqref="T9">
    <cfRule type="cellIs" dxfId="2488" priority="17" stopIfTrue="1" operator="equal">
      <formula>0</formula>
    </cfRule>
  </conditionalFormatting>
  <conditionalFormatting sqref="T12">
    <cfRule type="cellIs" dxfId="2487" priority="18" stopIfTrue="1" operator="equal">
      <formula>0</formula>
    </cfRule>
  </conditionalFormatting>
  <conditionalFormatting sqref="T11">
    <cfRule type="cellIs" dxfId="2486" priority="16" stopIfTrue="1" operator="equal">
      <formula>0</formula>
    </cfRule>
  </conditionalFormatting>
  <conditionalFormatting sqref="T12">
    <cfRule type="cellIs" dxfId="2485" priority="14" stopIfTrue="1" operator="equal">
      <formula>0</formula>
    </cfRule>
  </conditionalFormatting>
  <conditionalFormatting sqref="T13">
    <cfRule type="cellIs" dxfId="2484" priority="13" stopIfTrue="1" operator="equal">
      <formula>0</formula>
    </cfRule>
  </conditionalFormatting>
  <conditionalFormatting sqref="T13">
    <cfRule type="cellIs" dxfId="2483" priority="10" stopIfTrue="1" operator="equal">
      <formula>0</formula>
    </cfRule>
  </conditionalFormatting>
  <conditionalFormatting sqref="T12">
    <cfRule type="cellIs" dxfId="2482" priority="11" stopIfTrue="1" operator="equal">
      <formula>0</formula>
    </cfRule>
  </conditionalFormatting>
  <conditionalFormatting sqref="T10">
    <cfRule type="cellIs" dxfId="2481" priority="12" stopIfTrue="1" operator="equal">
      <formula>0</formula>
    </cfRule>
  </conditionalFormatting>
  <conditionalFormatting sqref="AA22">
    <cfRule type="cellIs" dxfId="2480" priority="9" stopIfTrue="1" operator="equal">
      <formula>0</formula>
    </cfRule>
  </conditionalFormatting>
  <conditionalFormatting sqref="Z22">
    <cfRule type="cellIs" dxfId="2479" priority="8" stopIfTrue="1" operator="equal">
      <formula>0</formula>
    </cfRule>
  </conditionalFormatting>
  <conditionalFormatting sqref="A20:F21">
    <cfRule type="cellIs" dxfId="2478" priority="7" stopIfTrue="1" operator="equal">
      <formula>0</formula>
    </cfRule>
  </conditionalFormatting>
  <conditionalFormatting sqref="G20:G21">
    <cfRule type="cellIs" dxfId="2477" priority="6" stopIfTrue="1" operator="equal">
      <formula>0</formula>
    </cfRule>
  </conditionalFormatting>
  <conditionalFormatting sqref="H20:H21">
    <cfRule type="cellIs" dxfId="2476" priority="5" stopIfTrue="1" operator="equal">
      <formula>0</formula>
    </cfRule>
  </conditionalFormatting>
  <conditionalFormatting sqref="I20:I21">
    <cfRule type="cellIs" dxfId="2475" priority="4" stopIfTrue="1" operator="equal">
      <formula>0</formula>
    </cfRule>
  </conditionalFormatting>
  <conditionalFormatting sqref="A22:F22">
    <cfRule type="cellIs" dxfId="2474" priority="3" stopIfTrue="1" operator="equal">
      <formula>0</formula>
    </cfRule>
  </conditionalFormatting>
  <conditionalFormatting sqref="G22 I22">
    <cfRule type="cellIs" dxfId="2473" priority="2" stopIfTrue="1" operator="equal">
      <formula>0</formula>
    </cfRule>
  </conditionalFormatting>
  <conditionalFormatting sqref="H22">
    <cfRule type="cellIs" dxfId="2472" priority="1" stopIfTrue="1" operator="equal">
      <formula>0</formula>
    </cfRule>
  </conditionalFormatting>
  <dataValidations count="39">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700-000000000000}"/>
    <dataValidation allowBlank="1" showInputMessage="1" showErrorMessage="1" prompt="Length of service replacement = distance of house from curb + 5 feet." sqref="Y62:Z62" xr:uid="{00000000-0002-0000-0700-000001000000}"/>
    <dataValidation allowBlank="1" showInputMessage="1" showErrorMessage="1" prompt="Enter number of services with the noted side of block, and with the same distance from curb to house wall." sqref="W62" xr:uid="{00000000-0002-0000-0700-000002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700-000003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700-000004000000}"/>
    <dataValidation allowBlank="1" showInputMessage="1" showErrorMessage="1" prompt="For City Streets, multiply S.Y. by 0.1 to convert to TON._x000a_For State Routes, multiply S.Y. by 0.15 to convert to TON." sqref="AA5" xr:uid="{00000000-0002-0000-0700-000005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700-000006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700-000007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700-000008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700-000009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700-00000A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700-00000B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700-00000C000000}"/>
    <dataValidation allowBlank="1" showInputMessage="1" showErrorMessage="1" prompt="Enter the number of valves by size." sqref="L24:O24" xr:uid="{00000000-0002-0000-0700-00000D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700-00000E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700-00000F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700-000010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700-000011000000}"/>
    <dataValidation allowBlank="1" showInputMessage="1" showErrorMessage="1" prompt="Factor = [Trench Width (ft) + 2 (ft)] / 9. _x000a_NOTE: base and paving cutbacks on State Routes are 12&quot; to each side of the trench, 2 feet total in equation. " sqref="T5" xr:uid="{00000000-0002-0000-0700-000012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700-000013000000}"/>
    <dataValidation allowBlank="1" showInputMessage="1" showErrorMessage="1" prompt="Enter linear feet of pipe by size in State Routes, EXCLUDING within intersections. " sqref="S4:U4" xr:uid="{00000000-0002-0000-0700-000014000000}"/>
    <dataValidation allowBlank="1" showInputMessage="1" showErrorMessage="1" prompt="Enter linear feet of pipe by size in City Streets, EXCLUDING within intersections. _x000a_" sqref="P4:R4" xr:uid="{00000000-0002-0000-0700-000015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700-000016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700-000017000000}"/>
    <dataValidation allowBlank="1" showInputMessage="1" showErrorMessage="1" prompt="Enter linear feet of pipe by size in State Routes, including within intersections._x000a_NOTE: don't include pipe outside of cartway." sqref="M4:O4" xr:uid="{00000000-0002-0000-0700-000018000000}"/>
    <dataValidation allowBlank="1" showInputMessage="1" showErrorMessage="1" prompt="Enter linear feet of pipe by size in City Streets, including within intersections. _x000a_NOTE: don't include pipe outside of cartway." sqref="J4:L4" xr:uid="{00000000-0002-0000-0700-000019000000}"/>
    <dataValidation allowBlank="1" showInputMessage="1" showErrorMessage="1" prompt="Excavation factors are in the Water Main Standard Details handbook. See excavation pay limit dimensions table on page 6, column titled &quot;CU YDS PER LIN FT&quot;." sqref="D5 H5" xr:uid="{00000000-0002-0000-0700-00001A000000}"/>
    <dataValidation allowBlank="1" showInputMessage="1" showErrorMessage="1" prompt="Enter linear feet of pipe by size in State Routes._x000a_" sqref="G4:I4" xr:uid="{00000000-0002-0000-0700-00001B000000}"/>
    <dataValidation allowBlank="1" showInputMessage="1" showErrorMessage="1" prompt="Enter linear feet of pipe by size in City Streets._x000a_" sqref="C4:F4" xr:uid="{00000000-0002-0000-0700-00001C000000}"/>
    <dataValidation allowBlank="1" showInputMessage="1" showErrorMessage="1" prompt="Enter linear feet of pipe by size." sqref="A4:B4" xr:uid="{00000000-0002-0000-0700-00001D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700-00001E000000}"/>
    <dataValidation allowBlank="1" showInputMessage="1" showErrorMessage="1" prompt="Enter the number of ramps triggered by the water main relay." sqref="S19:U19" xr:uid="{00000000-0002-0000-0700-00001F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 sqref="S16:U16" xr:uid="{00000000-0002-0000-0700-000020000000}"/>
    <dataValidation allowBlank="1" showInputMessage="1" showErrorMessage="1" prompt="Update the number of total pages." sqref="A72:AA72" xr:uid="{00000000-0002-0000-0700-000021000000}"/>
    <dataValidation allowBlank="1" showInputMessage="1" showErrorMessage="1" prompt="Enter number of services by size along the same side of street and with the same distance from water main to curb." sqref="X33" xr:uid="{00000000-0002-0000-07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7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7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7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700-000026000000}"/>
  </dataValidations>
  <pageMargins left="0.7" right="0.7" top="0.75" bottom="0.75" header="0.3" footer="0.3"/>
  <pageSetup paperSize="17" scale="64"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AG77"/>
  <sheetViews>
    <sheetView zoomScale="85" zoomScaleNormal="85" workbookViewId="0">
      <pane ySplit="1" topLeftCell="A2" activePane="bottomLeft" state="frozen"/>
      <selection pane="bottomLeft" activeCell="A4" sqref="A4:B4"/>
    </sheetView>
  </sheetViews>
  <sheetFormatPr defaultRowHeight="15"/>
  <cols>
    <col min="1" max="1" width="9.140625" customWidth="1"/>
    <col min="2" max="2" width="12.42578125" customWidth="1"/>
    <col min="4" max="4" width="14.42578125" customWidth="1"/>
    <col min="6" max="6" width="4.7109375" customWidth="1"/>
    <col min="7" max="7" width="12.28515625" customWidth="1"/>
    <col min="8" max="8" width="13.7109375" customWidth="1"/>
    <col min="9" max="9" width="15" customWidth="1"/>
    <col min="10" max="10" width="13.42578125" bestFit="1" customWidth="1"/>
    <col min="11" max="11" width="13.140625" customWidth="1"/>
    <col min="13" max="13" width="13.85546875" customWidth="1"/>
    <col min="14" max="14" width="13" customWidth="1"/>
    <col min="15" max="15" width="13.28515625" customWidth="1"/>
    <col min="16" max="16" width="12.140625" customWidth="1"/>
    <col min="17" max="17" width="12.42578125" customWidth="1"/>
    <col min="18" max="18" width="11.42578125" customWidth="1"/>
    <col min="19" max="19" width="10.42578125" customWidth="1"/>
    <col min="20" max="20" width="15.140625" customWidth="1"/>
    <col min="23" max="23" width="13.7109375" customWidth="1"/>
    <col min="24" max="24" width="13.28515625" customWidth="1"/>
    <col min="25" max="25" width="9.85546875" customWidth="1"/>
    <col min="26" max="26" width="11.85546875" customWidth="1"/>
    <col min="27" max="27" width="10.5703125" customWidth="1"/>
    <col min="31" max="31" width="11.7109375" customWidth="1"/>
  </cols>
  <sheetData>
    <row r="1" spans="1:33" ht="15.75" thickBot="1">
      <c r="A1" s="1"/>
      <c r="B1" s="269"/>
      <c r="C1" s="1"/>
      <c r="D1" s="407"/>
      <c r="E1" s="407"/>
      <c r="F1" s="407"/>
      <c r="G1" s="407"/>
      <c r="H1" s="1"/>
      <c r="I1" s="1"/>
      <c r="J1" s="76"/>
      <c r="K1" s="76"/>
      <c r="L1" s="407"/>
      <c r="M1" s="407"/>
      <c r="N1" s="407"/>
      <c r="O1" s="216" t="s">
        <v>5</v>
      </c>
      <c r="P1" s="76"/>
      <c r="Q1" s="216"/>
      <c r="R1" s="75"/>
      <c r="S1" s="75"/>
      <c r="T1" s="75"/>
      <c r="U1" s="75"/>
      <c r="V1" s="75"/>
      <c r="W1" s="76"/>
      <c r="X1" s="75"/>
      <c r="Y1" s="86"/>
      <c r="Z1" s="77"/>
      <c r="AA1" s="77"/>
    </row>
    <row r="2" spans="1:33" ht="15.75" customHeight="1">
      <c r="A2" s="546" t="s">
        <v>6</v>
      </c>
      <c r="B2" s="547"/>
      <c r="C2" s="550"/>
      <c r="D2" s="550"/>
      <c r="E2" s="550"/>
      <c r="F2" s="550"/>
      <c r="G2" s="550"/>
      <c r="H2" s="550"/>
      <c r="I2" s="551"/>
      <c r="J2" s="546" t="s">
        <v>7</v>
      </c>
      <c r="K2" s="554"/>
      <c r="L2" s="84"/>
      <c r="M2" s="407"/>
      <c r="N2" s="407"/>
      <c r="O2" s="141"/>
      <c r="P2" s="85"/>
      <c r="Q2" s="75"/>
      <c r="R2" s="75"/>
      <c r="S2" s="216"/>
      <c r="T2" s="75"/>
      <c r="U2" s="75"/>
      <c r="V2" s="75"/>
      <c r="W2" s="87"/>
      <c r="X2" s="88"/>
      <c r="Y2" s="85"/>
      <c r="Z2" s="77"/>
      <c r="AA2" s="77"/>
      <c r="AB2" s="1"/>
      <c r="AD2" s="1"/>
      <c r="AE2" s="1"/>
    </row>
    <row r="3" spans="1:33" ht="15.75" thickBot="1">
      <c r="A3" s="645"/>
      <c r="B3" s="646"/>
      <c r="C3" s="647"/>
      <c r="D3" s="647"/>
      <c r="E3" s="647"/>
      <c r="F3" s="647"/>
      <c r="G3" s="647"/>
      <c r="H3" s="647"/>
      <c r="I3" s="648"/>
      <c r="J3" s="645"/>
      <c r="K3" s="649"/>
      <c r="L3" s="407"/>
      <c r="M3" s="407"/>
      <c r="N3" s="407"/>
      <c r="O3" s="407"/>
      <c r="P3" s="76"/>
      <c r="Q3" s="75"/>
      <c r="R3" s="75"/>
      <c r="S3" s="75"/>
      <c r="T3" s="75"/>
      <c r="U3" s="75"/>
      <c r="V3" s="75"/>
      <c r="W3" s="76"/>
      <c r="X3" s="75"/>
      <c r="Y3" s="86"/>
      <c r="Z3" s="77"/>
      <c r="AB3" s="1"/>
      <c r="AC3" s="1"/>
      <c r="AD3" s="1"/>
      <c r="AE3" s="1"/>
    </row>
    <row r="4" spans="1:33" ht="15.75" customHeight="1">
      <c r="A4" s="496" t="s">
        <v>8</v>
      </c>
      <c r="B4" s="497"/>
      <c r="C4" s="498" t="s">
        <v>9</v>
      </c>
      <c r="D4" s="499"/>
      <c r="E4" s="499"/>
      <c r="F4" s="500"/>
      <c r="G4" s="498" t="s">
        <v>10</v>
      </c>
      <c r="H4" s="499"/>
      <c r="I4" s="500"/>
      <c r="J4" s="498" t="s">
        <v>11</v>
      </c>
      <c r="K4" s="499"/>
      <c r="L4" s="500"/>
      <c r="M4" s="498" t="s">
        <v>12</v>
      </c>
      <c r="N4" s="499"/>
      <c r="O4" s="500"/>
      <c r="P4" s="608" t="s">
        <v>13</v>
      </c>
      <c r="Q4" s="609"/>
      <c r="R4" s="610"/>
      <c r="S4" s="498" t="s">
        <v>14</v>
      </c>
      <c r="T4" s="499"/>
      <c r="U4" s="500"/>
      <c r="V4" s="75"/>
      <c r="W4" s="617" t="s">
        <v>15</v>
      </c>
      <c r="X4" s="618"/>
      <c r="Y4" s="618"/>
      <c r="Z4" s="618"/>
      <c r="AA4" s="619"/>
    </row>
    <row r="5" spans="1:33" ht="15.75" thickBot="1">
      <c r="A5" s="89" t="s">
        <v>16</v>
      </c>
      <c r="B5" s="402" t="s">
        <v>17</v>
      </c>
      <c r="C5" s="89" t="s">
        <v>17</v>
      </c>
      <c r="D5" s="146" t="s">
        <v>18</v>
      </c>
      <c r="E5" s="501" t="s">
        <v>19</v>
      </c>
      <c r="F5" s="502"/>
      <c r="G5" s="89" t="s">
        <v>17</v>
      </c>
      <c r="H5" s="292" t="s">
        <v>18</v>
      </c>
      <c r="I5" s="403" t="s">
        <v>19</v>
      </c>
      <c r="J5" s="89" t="s">
        <v>17</v>
      </c>
      <c r="K5" s="90" t="s">
        <v>18</v>
      </c>
      <c r="L5" s="403" t="s">
        <v>20</v>
      </c>
      <c r="M5" s="165" t="s">
        <v>17</v>
      </c>
      <c r="N5" s="290" t="s">
        <v>18</v>
      </c>
      <c r="O5" s="167" t="s">
        <v>20</v>
      </c>
      <c r="P5" s="96" t="s">
        <v>21</v>
      </c>
      <c r="Q5" s="262" t="s">
        <v>18</v>
      </c>
      <c r="R5" s="97" t="s">
        <v>20</v>
      </c>
      <c r="S5" s="161" t="s">
        <v>17</v>
      </c>
      <c r="T5" s="91" t="s">
        <v>18</v>
      </c>
      <c r="U5" s="266" t="s">
        <v>20</v>
      </c>
      <c r="V5" s="75"/>
      <c r="W5" s="182" t="s">
        <v>22</v>
      </c>
      <c r="X5" s="183" t="s">
        <v>17</v>
      </c>
      <c r="Y5" s="184" t="s">
        <v>18</v>
      </c>
      <c r="Z5" s="185" t="s">
        <v>20</v>
      </c>
      <c r="AA5" s="186" t="s">
        <v>23</v>
      </c>
    </row>
    <row r="6" spans="1:33">
      <c r="A6" s="395" t="s">
        <v>24</v>
      </c>
      <c r="B6" s="399"/>
      <c r="C6" s="315"/>
      <c r="D6" s="147">
        <v>0.28999999999999998</v>
      </c>
      <c r="E6" s="601">
        <f t="shared" ref="E6:E14" si="0">(C6*D6)</f>
        <v>0</v>
      </c>
      <c r="F6" s="602"/>
      <c r="G6" s="391"/>
      <c r="H6" s="283">
        <v>0.28999999999999998</v>
      </c>
      <c r="I6" s="93">
        <f>G6*H6</f>
        <v>0</v>
      </c>
      <c r="J6" s="391"/>
      <c r="K6" s="63">
        <v>0.33</v>
      </c>
      <c r="L6" s="93">
        <f>(J6*K6)</f>
        <v>0</v>
      </c>
      <c r="M6" s="137"/>
      <c r="N6" s="286">
        <v>0.39</v>
      </c>
      <c r="O6" s="169">
        <f t="shared" ref="O6:O14" si="1">(M6*N6)</f>
        <v>0</v>
      </c>
      <c r="P6" s="391"/>
      <c r="Q6" s="66">
        <v>0.44</v>
      </c>
      <c r="R6" s="98">
        <f>(P6*Q6)</f>
        <v>0</v>
      </c>
      <c r="S6" s="391"/>
      <c r="T6" s="143">
        <v>0.39</v>
      </c>
      <c r="U6" s="197">
        <f>(S6*T6)</f>
        <v>0</v>
      </c>
      <c r="V6" s="75"/>
      <c r="W6" s="179"/>
      <c r="X6" s="413"/>
      <c r="Y6" s="413"/>
      <c r="Z6" s="180">
        <f>(X6*Y6)</f>
        <v>0</v>
      </c>
      <c r="AA6" s="181"/>
      <c r="AD6" s="401"/>
      <c r="AE6" s="401"/>
    </row>
    <row r="7" spans="1:33">
      <c r="A7" s="395" t="s">
        <v>25</v>
      </c>
      <c r="B7" s="399"/>
      <c r="C7" s="315"/>
      <c r="D7" s="148">
        <v>0.28999999999999998</v>
      </c>
      <c r="E7" s="505">
        <f t="shared" si="0"/>
        <v>0</v>
      </c>
      <c r="F7" s="506"/>
      <c r="G7" s="391"/>
      <c r="H7" s="277">
        <v>0.28999999999999998</v>
      </c>
      <c r="I7" s="93">
        <f t="shared" ref="I7:I14" si="2">G7*H7</f>
        <v>0</v>
      </c>
      <c r="J7" s="391"/>
      <c r="K7" s="63">
        <v>0.33</v>
      </c>
      <c r="L7" s="93">
        <f>(J7*K7)</f>
        <v>0</v>
      </c>
      <c r="M7" s="137"/>
      <c r="N7" s="282">
        <v>0.39</v>
      </c>
      <c r="O7" s="169">
        <f t="shared" si="1"/>
        <v>0</v>
      </c>
      <c r="P7" s="391"/>
      <c r="Q7" s="66">
        <v>0.44</v>
      </c>
      <c r="R7" s="98">
        <f>(P7*Q7)</f>
        <v>0</v>
      </c>
      <c r="S7" s="391"/>
      <c r="T7" s="143">
        <v>0.39</v>
      </c>
      <c r="U7" s="198">
        <f t="shared" ref="U7:U14" si="3">(S7*T7)</f>
        <v>0</v>
      </c>
      <c r="V7" s="75"/>
      <c r="W7" s="391"/>
      <c r="X7" s="392"/>
      <c r="Y7" s="392"/>
      <c r="Z7" s="106">
        <f>(X7*Y7)</f>
        <v>0</v>
      </c>
      <c r="AA7" s="109"/>
      <c r="AB7" s="1"/>
      <c r="AC7" s="2"/>
      <c r="AD7" s="107"/>
      <c r="AE7" s="107"/>
      <c r="AF7" s="2"/>
      <c r="AG7" s="2"/>
    </row>
    <row r="8" spans="1:33">
      <c r="A8" s="405" t="s">
        <v>26</v>
      </c>
      <c r="B8" s="399"/>
      <c r="C8" s="315"/>
      <c r="D8" s="148">
        <v>0.28999999999999998</v>
      </c>
      <c r="E8" s="505">
        <f t="shared" si="0"/>
        <v>0</v>
      </c>
      <c r="F8" s="506"/>
      <c r="G8" s="391"/>
      <c r="H8" s="277">
        <v>0.28999999999999998</v>
      </c>
      <c r="I8" s="93">
        <f t="shared" si="2"/>
        <v>0</v>
      </c>
      <c r="J8" s="391"/>
      <c r="K8" s="64">
        <v>0.33</v>
      </c>
      <c r="L8" s="93">
        <f t="shared" ref="L8:L11" si="4">(J8*K8)</f>
        <v>0</v>
      </c>
      <c r="M8" s="137"/>
      <c r="N8" s="282">
        <v>0.39</v>
      </c>
      <c r="O8" s="169">
        <f t="shared" si="1"/>
        <v>0</v>
      </c>
      <c r="P8" s="391"/>
      <c r="Q8" s="67">
        <v>0.44</v>
      </c>
      <c r="R8" s="98">
        <f t="shared" ref="R8:R14" si="5">(P8*Q8)</f>
        <v>0</v>
      </c>
      <c r="S8" s="391"/>
      <c r="T8" s="144">
        <v>0.39</v>
      </c>
      <c r="U8" s="198">
        <f t="shared" si="3"/>
        <v>0</v>
      </c>
      <c r="V8" s="75"/>
      <c r="W8" s="391"/>
      <c r="X8" s="392"/>
      <c r="Y8" s="392"/>
      <c r="Z8" s="105">
        <f>(X8*Y8)</f>
        <v>0</v>
      </c>
      <c r="AA8" s="109"/>
      <c r="AD8" s="108"/>
      <c r="AE8" s="401"/>
    </row>
    <row r="9" spans="1:33">
      <c r="A9" s="405" t="s">
        <v>27</v>
      </c>
      <c r="B9" s="399"/>
      <c r="C9" s="315"/>
      <c r="D9" s="148">
        <v>0.39</v>
      </c>
      <c r="E9" s="505">
        <f t="shared" si="0"/>
        <v>0</v>
      </c>
      <c r="F9" s="506"/>
      <c r="G9" s="391"/>
      <c r="H9" s="277">
        <v>0.39</v>
      </c>
      <c r="I9" s="93">
        <f t="shared" si="2"/>
        <v>0</v>
      </c>
      <c r="J9" s="391"/>
      <c r="K9" s="64">
        <v>0.39</v>
      </c>
      <c r="L9" s="93">
        <f t="shared" si="4"/>
        <v>0</v>
      </c>
      <c r="M9" s="137"/>
      <c r="N9" s="282">
        <v>0.44</v>
      </c>
      <c r="O9" s="169">
        <f t="shared" si="1"/>
        <v>0</v>
      </c>
      <c r="P9" s="391"/>
      <c r="Q9" s="67">
        <v>0.5</v>
      </c>
      <c r="R9" s="98">
        <f t="shared" si="5"/>
        <v>0</v>
      </c>
      <c r="S9" s="391"/>
      <c r="T9" s="62">
        <v>0.44</v>
      </c>
      <c r="U9" s="198">
        <f t="shared" si="3"/>
        <v>0</v>
      </c>
      <c r="V9" s="75"/>
      <c r="W9" s="391"/>
      <c r="X9" s="392"/>
      <c r="Y9" s="392"/>
      <c r="Z9" s="106">
        <f>(X9*Y9)</f>
        <v>0</v>
      </c>
      <c r="AA9" s="109"/>
    </row>
    <row r="10" spans="1:33" ht="15.75" thickBot="1">
      <c r="A10" s="405" t="s">
        <v>28</v>
      </c>
      <c r="B10" s="399"/>
      <c r="C10" s="315"/>
      <c r="D10" s="148">
        <v>0.44</v>
      </c>
      <c r="E10" s="505">
        <f t="shared" si="0"/>
        <v>0</v>
      </c>
      <c r="F10" s="506"/>
      <c r="G10" s="391"/>
      <c r="H10" s="277">
        <v>0.44</v>
      </c>
      <c r="I10" s="93">
        <f t="shared" si="2"/>
        <v>0</v>
      </c>
      <c r="J10" s="391"/>
      <c r="K10" s="64">
        <v>0.41</v>
      </c>
      <c r="L10" s="93">
        <f t="shared" si="4"/>
        <v>0</v>
      </c>
      <c r="M10" s="137"/>
      <c r="N10" s="282">
        <v>0.46</v>
      </c>
      <c r="O10" s="169">
        <f t="shared" si="1"/>
        <v>0</v>
      </c>
      <c r="P10" s="391"/>
      <c r="Q10" s="67">
        <v>0.52</v>
      </c>
      <c r="R10" s="98">
        <f t="shared" si="5"/>
        <v>0</v>
      </c>
      <c r="S10" s="391"/>
      <c r="T10" s="62">
        <v>0.46</v>
      </c>
      <c r="U10" s="198">
        <f t="shared" si="3"/>
        <v>0</v>
      </c>
      <c r="V10" s="75"/>
      <c r="W10" s="391"/>
      <c r="X10" s="392"/>
      <c r="Y10" s="392"/>
      <c r="Z10" s="106">
        <f>(X10*Y10)</f>
        <v>0</v>
      </c>
      <c r="AA10" s="109"/>
    </row>
    <row r="11" spans="1:33" ht="15.75" thickBot="1">
      <c r="A11" s="405" t="s">
        <v>29</v>
      </c>
      <c r="B11" s="399"/>
      <c r="C11" s="315"/>
      <c r="D11" s="148">
        <v>0.49</v>
      </c>
      <c r="E11" s="505">
        <f t="shared" si="0"/>
        <v>0</v>
      </c>
      <c r="F11" s="506"/>
      <c r="G11" s="391"/>
      <c r="H11" s="277">
        <v>0.49</v>
      </c>
      <c r="I11" s="93">
        <f t="shared" si="2"/>
        <v>0</v>
      </c>
      <c r="J11" s="391"/>
      <c r="K11" s="64">
        <v>0.43</v>
      </c>
      <c r="L11" s="93">
        <f t="shared" si="4"/>
        <v>0</v>
      </c>
      <c r="M11" s="137"/>
      <c r="N11" s="282">
        <v>0.48</v>
      </c>
      <c r="O11" s="169">
        <f t="shared" si="1"/>
        <v>0</v>
      </c>
      <c r="P11" s="391"/>
      <c r="Q11" s="67">
        <v>0.54</v>
      </c>
      <c r="R11" s="98">
        <f t="shared" si="5"/>
        <v>0</v>
      </c>
      <c r="S11" s="391"/>
      <c r="T11" s="62">
        <v>0.48</v>
      </c>
      <c r="U11" s="198">
        <f t="shared" si="3"/>
        <v>0</v>
      </c>
      <c r="V11" s="75"/>
      <c r="W11" s="176"/>
      <c r="X11" s="177"/>
      <c r="Y11" s="178"/>
      <c r="Z11" s="65">
        <f>ROUNDUP(SUM(Z6:Z10),0)</f>
        <v>0</v>
      </c>
      <c r="AA11" s="314">
        <f>ROUNDUP(SUM(AA6:AA10),1)</f>
        <v>0</v>
      </c>
      <c r="AE11" s="2"/>
      <c r="AF11" s="2"/>
    </row>
    <row r="12" spans="1:33" ht="15.75" thickBot="1">
      <c r="A12" s="405" t="s">
        <v>30</v>
      </c>
      <c r="B12" s="399"/>
      <c r="C12" s="315"/>
      <c r="D12" s="149">
        <v>0.59</v>
      </c>
      <c r="E12" s="505">
        <f t="shared" si="0"/>
        <v>0</v>
      </c>
      <c r="F12" s="506"/>
      <c r="G12" s="391"/>
      <c r="H12" s="289">
        <v>0.59</v>
      </c>
      <c r="I12" s="93">
        <f t="shared" si="2"/>
        <v>0</v>
      </c>
      <c r="J12" s="391"/>
      <c r="K12" s="64">
        <v>0.46</v>
      </c>
      <c r="L12" s="93">
        <f>(J12*K12)</f>
        <v>0</v>
      </c>
      <c r="M12" s="137"/>
      <c r="N12" s="287">
        <v>0.52</v>
      </c>
      <c r="O12" s="169">
        <f t="shared" si="1"/>
        <v>0</v>
      </c>
      <c r="P12" s="391"/>
      <c r="Q12" s="67">
        <v>0.56999999999999995</v>
      </c>
      <c r="R12" s="98">
        <f t="shared" si="5"/>
        <v>0</v>
      </c>
      <c r="S12" s="391"/>
      <c r="T12" s="62">
        <v>0.52</v>
      </c>
      <c r="U12" s="198">
        <f t="shared" si="3"/>
        <v>0</v>
      </c>
      <c r="V12" s="75"/>
    </row>
    <row r="13" spans="1:33">
      <c r="A13" s="405" t="s">
        <v>31</v>
      </c>
      <c r="B13" s="399"/>
      <c r="C13" s="315"/>
      <c r="D13" s="150">
        <v>0.7</v>
      </c>
      <c r="E13" s="505">
        <f t="shared" si="0"/>
        <v>0</v>
      </c>
      <c r="F13" s="506"/>
      <c r="G13" s="391"/>
      <c r="H13" s="279">
        <v>0.7</v>
      </c>
      <c r="I13" s="93">
        <f t="shared" si="2"/>
        <v>0</v>
      </c>
      <c r="J13" s="391"/>
      <c r="K13" s="64">
        <v>0.56000000000000005</v>
      </c>
      <c r="L13" s="93">
        <f>(J13*K13)</f>
        <v>0</v>
      </c>
      <c r="M13" s="137"/>
      <c r="N13" s="288">
        <v>0.56000000000000005</v>
      </c>
      <c r="O13" s="169">
        <f t="shared" si="1"/>
        <v>0</v>
      </c>
      <c r="P13" s="391"/>
      <c r="Q13" s="67">
        <v>0.67</v>
      </c>
      <c r="R13" s="98">
        <f t="shared" si="5"/>
        <v>0</v>
      </c>
      <c r="S13" s="391"/>
      <c r="T13" s="62">
        <v>0.56000000000000005</v>
      </c>
      <c r="U13" s="198">
        <f t="shared" si="3"/>
        <v>0</v>
      </c>
      <c r="V13" s="75"/>
      <c r="W13" s="431" t="s">
        <v>32</v>
      </c>
      <c r="X13" s="432"/>
      <c r="Y13" s="432"/>
      <c r="Z13" s="432"/>
      <c r="AA13" s="433"/>
    </row>
    <row r="14" spans="1:33" ht="15.75" thickBot="1">
      <c r="A14" s="391"/>
      <c r="B14" s="399"/>
      <c r="C14" s="316"/>
      <c r="D14" s="317"/>
      <c r="E14" s="507">
        <f t="shared" si="0"/>
        <v>0</v>
      </c>
      <c r="F14" s="506"/>
      <c r="G14" s="391"/>
      <c r="H14" s="392"/>
      <c r="I14" s="93">
        <f t="shared" si="2"/>
        <v>0</v>
      </c>
      <c r="J14" s="391"/>
      <c r="K14" s="392"/>
      <c r="L14" s="93">
        <f t="shared" ref="L14" si="6">(J14*K14)</f>
        <v>0</v>
      </c>
      <c r="M14" s="137"/>
      <c r="N14" s="173"/>
      <c r="O14" s="169">
        <f t="shared" si="1"/>
        <v>0</v>
      </c>
      <c r="P14" s="391"/>
      <c r="Q14" s="392"/>
      <c r="R14" s="93">
        <f t="shared" si="5"/>
        <v>0</v>
      </c>
      <c r="S14" s="391"/>
      <c r="T14" s="392"/>
      <c r="U14" s="199">
        <f t="shared" si="3"/>
        <v>0</v>
      </c>
      <c r="V14" s="75"/>
      <c r="W14" s="182" t="s">
        <v>22</v>
      </c>
      <c r="X14" s="183" t="s">
        <v>33</v>
      </c>
      <c r="Y14" s="183" t="s">
        <v>18</v>
      </c>
      <c r="Z14" s="183" t="s">
        <v>20</v>
      </c>
      <c r="AA14" s="188" t="s">
        <v>23</v>
      </c>
    </row>
    <row r="15" spans="1:33" ht="15.75" thickBot="1">
      <c r="A15" s="264"/>
      <c r="B15" s="404"/>
      <c r="C15" s="508"/>
      <c r="D15" s="509"/>
      <c r="E15" s="510"/>
      <c r="F15" s="511"/>
      <c r="G15" s="94"/>
      <c r="H15" s="95"/>
      <c r="I15" s="175"/>
      <c r="J15" s="94"/>
      <c r="K15" s="92" t="s">
        <v>34</v>
      </c>
      <c r="L15" s="65">
        <f>ROUNDUP(SUM(L6:L14),0)</f>
        <v>0</v>
      </c>
      <c r="M15" s="94"/>
      <c r="N15" s="92" t="s">
        <v>34</v>
      </c>
      <c r="O15" s="65">
        <f>ROUNDUP(SUM(O6:O14),0)</f>
        <v>0</v>
      </c>
      <c r="P15" s="94"/>
      <c r="Q15" s="92" t="s">
        <v>34</v>
      </c>
      <c r="R15" s="65">
        <f>ROUNDUP(SUM(R6:R14),0)</f>
        <v>0</v>
      </c>
      <c r="S15" s="94"/>
      <c r="T15" s="92" t="s">
        <v>34</v>
      </c>
      <c r="U15" s="200">
        <f>ROUNDUP(SUM(U6:U14),0)</f>
        <v>0</v>
      </c>
      <c r="V15" s="75"/>
      <c r="W15" s="187"/>
      <c r="X15" s="411"/>
      <c r="Y15" s="411"/>
      <c r="Z15" s="180">
        <f>X15*Y15</f>
        <v>0</v>
      </c>
      <c r="AA15" s="368">
        <f>Z15*0.2</f>
        <v>0</v>
      </c>
    </row>
    <row r="16" spans="1:33" ht="15" customHeight="1" thickBot="1">
      <c r="A16" s="431" t="s">
        <v>35</v>
      </c>
      <c r="B16" s="432"/>
      <c r="C16" s="162" t="s">
        <v>36</v>
      </c>
      <c r="D16" s="163" t="s">
        <v>37</v>
      </c>
      <c r="E16" s="503"/>
      <c r="F16" s="504"/>
      <c r="G16" s="162" t="s">
        <v>36</v>
      </c>
      <c r="H16" s="163" t="s">
        <v>37</v>
      </c>
      <c r="I16" s="265"/>
      <c r="J16" s="558" t="s">
        <v>38</v>
      </c>
      <c r="K16" s="559"/>
      <c r="L16" s="560"/>
      <c r="M16" s="558" t="s">
        <v>39</v>
      </c>
      <c r="N16" s="559"/>
      <c r="O16" s="560"/>
      <c r="P16" s="558" t="s">
        <v>40</v>
      </c>
      <c r="Q16" s="559"/>
      <c r="R16" s="560"/>
      <c r="S16" s="561" t="s">
        <v>41</v>
      </c>
      <c r="T16" s="562"/>
      <c r="U16" s="563"/>
      <c r="V16" s="526" t="s">
        <v>42</v>
      </c>
      <c r="W16" s="110"/>
      <c r="X16" s="322"/>
      <c r="Y16" s="322"/>
      <c r="Z16" s="180">
        <f t="shared" ref="Z16:Z21" si="7">X16*Y16</f>
        <v>0</v>
      </c>
      <c r="AA16" s="368">
        <f t="shared" ref="AA16:AA21" si="8">Z16*0.2</f>
        <v>0</v>
      </c>
    </row>
    <row r="17" spans="1:33" ht="15.75" thickBot="1">
      <c r="A17" s="522" t="s">
        <v>43</v>
      </c>
      <c r="B17" s="523"/>
      <c r="C17" s="396"/>
      <c r="D17" s="140">
        <v>2</v>
      </c>
      <c r="E17" s="524">
        <f>C17*D17</f>
        <v>0</v>
      </c>
      <c r="F17" s="525"/>
      <c r="G17" s="396"/>
      <c r="H17" s="140">
        <v>2</v>
      </c>
      <c r="I17" s="312">
        <f>G17*H17</f>
        <v>0</v>
      </c>
      <c r="J17" s="154" t="s">
        <v>33</v>
      </c>
      <c r="K17" s="153" t="s">
        <v>44</v>
      </c>
      <c r="L17" s="155" t="s">
        <v>20</v>
      </c>
      <c r="M17" s="154" t="s">
        <v>33</v>
      </c>
      <c r="N17" s="153" t="s">
        <v>44</v>
      </c>
      <c r="O17" s="155" t="s">
        <v>20</v>
      </c>
      <c r="P17" s="159" t="s">
        <v>33</v>
      </c>
      <c r="Q17" s="153" t="s">
        <v>44</v>
      </c>
      <c r="R17" s="160" t="s">
        <v>20</v>
      </c>
      <c r="S17" s="103" t="s">
        <v>45</v>
      </c>
      <c r="T17" s="151" t="s">
        <v>46</v>
      </c>
      <c r="U17" s="203"/>
      <c r="V17" s="526"/>
      <c r="W17" s="110"/>
      <c r="X17" s="322"/>
      <c r="Y17" s="322"/>
      <c r="Z17" s="180">
        <f t="shared" si="7"/>
        <v>0</v>
      </c>
      <c r="AA17" s="368">
        <f t="shared" si="8"/>
        <v>0</v>
      </c>
    </row>
    <row r="18" spans="1:33" ht="15.75" thickBot="1">
      <c r="A18" s="518" t="s">
        <v>47</v>
      </c>
      <c r="B18" s="519"/>
      <c r="C18" s="392"/>
      <c r="D18" s="4">
        <v>1</v>
      </c>
      <c r="E18" s="520">
        <f>C18*D18</f>
        <v>0</v>
      </c>
      <c r="F18" s="521"/>
      <c r="G18" s="392"/>
      <c r="H18" s="4">
        <v>1</v>
      </c>
      <c r="I18" s="313">
        <f>G18*H18</f>
        <v>0</v>
      </c>
      <c r="J18" s="156"/>
      <c r="K18" s="138"/>
      <c r="L18" s="157">
        <f>(J18*K18)/9</f>
        <v>0</v>
      </c>
      <c r="M18" s="201"/>
      <c r="N18" s="322"/>
      <c r="O18" s="202">
        <f>(M18*N18)/9</f>
        <v>0</v>
      </c>
      <c r="P18" s="139"/>
      <c r="Q18" s="322"/>
      <c r="R18" s="202">
        <f>(P18*Q18)/9</f>
        <v>0</v>
      </c>
      <c r="S18" s="99" t="s">
        <v>48</v>
      </c>
      <c r="T18" s="100" t="s">
        <v>46</v>
      </c>
      <c r="U18" s="203"/>
      <c r="V18" s="526"/>
      <c r="W18" s="110"/>
      <c r="X18" s="322"/>
      <c r="Y18" s="322"/>
      <c r="Z18" s="180">
        <f t="shared" si="7"/>
        <v>0</v>
      </c>
      <c r="AA18" s="368">
        <f t="shared" si="8"/>
        <v>0</v>
      </c>
      <c r="AE18" s="1"/>
      <c r="AF18" s="1"/>
    </row>
    <row r="19" spans="1:33" ht="15.75" thickBot="1">
      <c r="A19" s="531" t="s">
        <v>49</v>
      </c>
      <c r="B19" s="532"/>
      <c r="C19" s="415"/>
      <c r="D19" s="375">
        <v>1</v>
      </c>
      <c r="E19" s="651">
        <f>C19*D19</f>
        <v>0</v>
      </c>
      <c r="F19" s="652"/>
      <c r="G19" s="414"/>
      <c r="H19" s="376">
        <v>1</v>
      </c>
      <c r="I19" s="313">
        <f>G19*H19</f>
        <v>0</v>
      </c>
      <c r="J19" s="158"/>
      <c r="K19" s="138"/>
      <c r="L19" s="157">
        <f>(J19*K19)/9</f>
        <v>0</v>
      </c>
      <c r="M19" s="398"/>
      <c r="N19" s="322"/>
      <c r="O19" s="202">
        <f>(M19*N19)/9</f>
        <v>0</v>
      </c>
      <c r="P19" s="391"/>
      <c r="Q19" s="322"/>
      <c r="R19" s="202">
        <f>(P19*Q19)/9</f>
        <v>0</v>
      </c>
      <c r="S19" s="561" t="s">
        <v>50</v>
      </c>
      <c r="T19" s="562"/>
      <c r="U19" s="563"/>
      <c r="V19" s="526"/>
      <c r="W19" s="110"/>
      <c r="X19" s="322"/>
      <c r="Y19" s="322"/>
      <c r="Z19" s="180">
        <f t="shared" si="7"/>
        <v>0</v>
      </c>
      <c r="AA19" s="368">
        <f t="shared" si="8"/>
        <v>0</v>
      </c>
      <c r="AE19" s="1"/>
      <c r="AF19" s="1"/>
    </row>
    <row r="20" spans="1:33" ht="15.75" thickBot="1">
      <c r="A20" s="653" t="s">
        <v>51</v>
      </c>
      <c r="B20" s="654"/>
      <c r="C20" s="413"/>
      <c r="D20" s="140">
        <v>3</v>
      </c>
      <c r="E20" s="520">
        <f t="shared" ref="E20:E21" si="9">C20*D20</f>
        <v>0</v>
      </c>
      <c r="F20" s="521"/>
      <c r="G20" s="413"/>
      <c r="H20" s="375">
        <v>3</v>
      </c>
      <c r="I20" s="313">
        <f t="shared" ref="I20:I21" si="10">G20*H20</f>
        <v>0</v>
      </c>
      <c r="J20" s="158"/>
      <c r="K20" s="138"/>
      <c r="L20" s="157">
        <f>(J20*K20)/9</f>
        <v>0</v>
      </c>
      <c r="M20" s="398"/>
      <c r="N20" s="322"/>
      <c r="O20" s="202">
        <f>(M20*N20)/9</f>
        <v>0</v>
      </c>
      <c r="P20" s="391"/>
      <c r="Q20" s="322"/>
      <c r="R20" s="202">
        <f>(P20*Q20)/9</f>
        <v>0</v>
      </c>
      <c r="S20" s="101"/>
      <c r="T20" s="102" t="s">
        <v>52</v>
      </c>
      <c r="U20" s="104"/>
      <c r="V20" s="526"/>
      <c r="W20" s="110"/>
      <c r="X20" s="322"/>
      <c r="Y20" s="322"/>
      <c r="Z20" s="180">
        <f t="shared" si="7"/>
        <v>0</v>
      </c>
      <c r="AA20" s="368">
        <f t="shared" si="8"/>
        <v>0</v>
      </c>
      <c r="AG20" s="1"/>
    </row>
    <row r="21" spans="1:33" ht="15.75" thickBot="1">
      <c r="A21" s="531" t="s">
        <v>53</v>
      </c>
      <c r="B21" s="532"/>
      <c r="C21" s="392"/>
      <c r="D21" s="4">
        <v>1</v>
      </c>
      <c r="E21" s="520">
        <f t="shared" si="9"/>
        <v>0</v>
      </c>
      <c r="F21" s="521"/>
      <c r="G21" s="392"/>
      <c r="H21" s="4">
        <v>1</v>
      </c>
      <c r="I21" s="313">
        <f t="shared" si="10"/>
        <v>0</v>
      </c>
      <c r="J21" s="158"/>
      <c r="K21" s="138"/>
      <c r="L21" s="157">
        <f>(J21*K21)/9</f>
        <v>0</v>
      </c>
      <c r="M21" s="398"/>
      <c r="N21" s="322"/>
      <c r="O21" s="202">
        <f>(M21*N21)/9</f>
        <v>0</v>
      </c>
      <c r="P21" s="391"/>
      <c r="Q21" s="322"/>
      <c r="R21" s="202">
        <f>(P21*Q21)/9</f>
        <v>0</v>
      </c>
      <c r="S21" s="612" t="s">
        <v>54</v>
      </c>
      <c r="T21" s="613"/>
      <c r="U21" s="614"/>
      <c r="V21" s="526"/>
      <c r="W21" s="110"/>
      <c r="X21" s="322"/>
      <c r="Y21" s="322"/>
      <c r="Z21" s="180">
        <f t="shared" si="7"/>
        <v>0</v>
      </c>
      <c r="AA21" s="368">
        <f t="shared" si="8"/>
        <v>0</v>
      </c>
      <c r="AG21" s="1"/>
    </row>
    <row r="22" spans="1:33" ht="15.75" thickBot="1">
      <c r="A22" s="370"/>
      <c r="B22" s="369"/>
      <c r="C22" s="61"/>
      <c r="D22" s="61" t="s">
        <v>55</v>
      </c>
      <c r="E22" s="527">
        <f>ROUNDUP(SUM(E6:F14,E17:F21),0)</f>
        <v>0</v>
      </c>
      <c r="F22" s="528"/>
      <c r="G22" s="94"/>
      <c r="H22" s="61" t="s">
        <v>56</v>
      </c>
      <c r="I22" s="318">
        <f>ROUNDUP(SUM(I6:I14,I17:I21),0)</f>
        <v>0</v>
      </c>
      <c r="J22" s="152"/>
      <c r="K22" s="92" t="s">
        <v>34</v>
      </c>
      <c r="L22" s="65">
        <f>ROUNDUP(SUM(L18:L21),0)</f>
        <v>0</v>
      </c>
      <c r="M22" s="152"/>
      <c r="N22" s="95" t="s">
        <v>34</v>
      </c>
      <c r="O22" s="65">
        <f>ROUNDUP(SUM(O18:O21),0)</f>
        <v>0</v>
      </c>
      <c r="P22" s="145"/>
      <c r="Q22" s="92" t="s">
        <v>34</v>
      </c>
      <c r="R22" s="65">
        <f>ROUNDUP(SUM(R18:R21),0)</f>
        <v>0</v>
      </c>
      <c r="S22" s="113"/>
      <c r="T22" s="112" t="s">
        <v>34</v>
      </c>
      <c r="U22" s="104"/>
      <c r="V22" s="526"/>
      <c r="W22" s="176"/>
      <c r="X22" s="177"/>
      <c r="Y22" s="178"/>
      <c r="Z22" s="175" t="s">
        <v>23</v>
      </c>
      <c r="AA22" s="314">
        <f>ROUNDUP(SUM(AA15:AA21)+(SUM(X34:X59)*(4*4/9)*0.2)+((SUM(X34:X59)/2)*(5*5/9)*0.2),1)</f>
        <v>0</v>
      </c>
      <c r="AG22" s="1"/>
    </row>
    <row r="23" spans="1:33" ht="15.75" thickBot="1">
      <c r="A23" s="478"/>
      <c r="B23" s="478"/>
      <c r="C23" s="478"/>
      <c r="D23" s="478"/>
      <c r="E23" s="478"/>
      <c r="F23" s="478"/>
      <c r="G23" s="478"/>
      <c r="H23" s="478"/>
      <c r="I23" s="478"/>
      <c r="J23" s="478"/>
      <c r="K23" s="478"/>
      <c r="L23" s="478"/>
      <c r="M23" s="478"/>
      <c r="N23" s="478"/>
      <c r="O23" s="478"/>
      <c r="P23" s="478"/>
      <c r="Q23" s="478"/>
      <c r="R23" s="478"/>
      <c r="S23" s="478"/>
      <c r="T23" s="478"/>
      <c r="U23" s="478"/>
      <c r="V23" s="478"/>
      <c r="W23" s="478"/>
      <c r="X23" s="478"/>
      <c r="Y23" s="478"/>
      <c r="Z23" s="478"/>
      <c r="AA23" s="478"/>
    </row>
    <row r="24" spans="1:33" ht="15.75" thickBot="1">
      <c r="A24" s="512" t="s">
        <v>57</v>
      </c>
      <c r="B24" s="513"/>
      <c r="C24" s="513"/>
      <c r="D24" s="513"/>
      <c r="E24" s="513"/>
      <c r="F24" s="513"/>
      <c r="G24" s="513"/>
      <c r="H24" s="513"/>
      <c r="I24" s="513"/>
      <c r="J24" s="513"/>
      <c r="K24" s="514"/>
      <c r="L24" s="512" t="s">
        <v>58</v>
      </c>
      <c r="M24" s="513"/>
      <c r="N24" s="513"/>
      <c r="O24" s="514"/>
      <c r="P24" s="1"/>
      <c r="Q24" s="515" t="s">
        <v>59</v>
      </c>
      <c r="R24" s="516"/>
      <c r="S24" s="516"/>
      <c r="T24" s="516"/>
      <c r="U24" s="517"/>
      <c r="V24" s="600"/>
      <c r="W24" s="515" t="s">
        <v>60</v>
      </c>
      <c r="X24" s="516"/>
      <c r="Y24" s="516"/>
      <c r="Z24" s="516"/>
      <c r="AA24" s="517"/>
    </row>
    <row r="25" spans="1:33" ht="15.75" thickBot="1">
      <c r="A25" s="453" t="s">
        <v>61</v>
      </c>
      <c r="B25" s="454"/>
      <c r="C25" s="454"/>
      <c r="D25" s="455" t="s">
        <v>62</v>
      </c>
      <c r="E25" s="456"/>
      <c r="F25" s="468" t="s">
        <v>63</v>
      </c>
      <c r="G25" s="469"/>
      <c r="H25" s="5" t="s">
        <v>64</v>
      </c>
      <c r="I25" s="394" t="s">
        <v>65</v>
      </c>
      <c r="J25" s="454" t="s">
        <v>64</v>
      </c>
      <c r="K25" s="470"/>
      <c r="L25" s="390" t="s">
        <v>16</v>
      </c>
      <c r="M25" s="324" t="s">
        <v>62</v>
      </c>
      <c r="N25" s="323" t="s">
        <v>16</v>
      </c>
      <c r="O25" s="325" t="s">
        <v>62</v>
      </c>
      <c r="P25" s="1"/>
      <c r="Q25" s="603" t="s">
        <v>66</v>
      </c>
      <c r="R25" s="604"/>
      <c r="S25" s="111"/>
      <c r="T25" s="136">
        <f>(0.4*S25)</f>
        <v>0</v>
      </c>
      <c r="U25" s="120">
        <f>(0.6*S25)</f>
        <v>0</v>
      </c>
      <c r="V25" s="600"/>
      <c r="W25" s="603" t="s">
        <v>67</v>
      </c>
      <c r="X25" s="604"/>
      <c r="Y25" s="111"/>
      <c r="Z25" s="136">
        <f>(0.4*Y25)</f>
        <v>0</v>
      </c>
      <c r="AA25" s="120">
        <f>(0.6*Y25)</f>
        <v>0</v>
      </c>
      <c r="AB25" s="1"/>
    </row>
    <row r="26" spans="1:33" ht="15.75" thickBot="1">
      <c r="A26" s="464" t="s">
        <v>68</v>
      </c>
      <c r="B26" s="465"/>
      <c r="C26" s="465"/>
      <c r="D26" s="466"/>
      <c r="E26" s="467"/>
      <c r="F26" s="419"/>
      <c r="G26" s="420"/>
      <c r="H26" s="204"/>
      <c r="I26" s="408">
        <v>1.2</v>
      </c>
      <c r="J26" s="421">
        <f>ROUNDUP(D26*I26,2)</f>
        <v>0</v>
      </c>
      <c r="K26" s="422"/>
      <c r="L26" s="395" t="s">
        <v>24</v>
      </c>
      <c r="M26" s="331"/>
      <c r="N26" s="330" t="s">
        <v>29</v>
      </c>
      <c r="O26" s="334"/>
      <c r="P26" s="1"/>
      <c r="Q26" s="585" t="s">
        <v>69</v>
      </c>
      <c r="R26" s="586"/>
      <c r="S26" s="133"/>
      <c r="T26" s="136">
        <f t="shared" ref="T26:T29" si="11">(0.4*S26)</f>
        <v>0</v>
      </c>
      <c r="U26" s="120">
        <f t="shared" ref="U26:U29" si="12">(0.6*S26)</f>
        <v>0</v>
      </c>
      <c r="V26" s="600"/>
      <c r="W26" s="585" t="s">
        <v>70</v>
      </c>
      <c r="X26" s="586"/>
      <c r="Y26" s="133"/>
      <c r="Z26" s="136">
        <f t="shared" ref="Z26:Z29" si="13">(0.4*Y26)</f>
        <v>0</v>
      </c>
      <c r="AA26" s="120">
        <f t="shared" ref="AA26:AA29" si="14">(0.6*Y26)</f>
        <v>0</v>
      </c>
      <c r="AB26" s="1"/>
    </row>
    <row r="27" spans="1:33" ht="15.75" thickBot="1">
      <c r="A27" s="441"/>
      <c r="B27" s="442"/>
      <c r="C27" s="442"/>
      <c r="D27" s="442"/>
      <c r="E27" s="443"/>
      <c r="F27" s="448"/>
      <c r="G27" s="442"/>
      <c r="H27" s="6">
        <f>D27*F27</f>
        <v>0</v>
      </c>
      <c r="I27" s="189"/>
      <c r="J27" s="462">
        <f>ROUNDUP(D27*I27,2)</f>
        <v>0</v>
      </c>
      <c r="K27" s="463"/>
      <c r="L27" s="395" t="s">
        <v>25</v>
      </c>
      <c r="M27" s="331"/>
      <c r="N27" s="329" t="s">
        <v>30</v>
      </c>
      <c r="O27" s="335"/>
      <c r="P27" s="1"/>
      <c r="Q27" s="605" t="s">
        <v>71</v>
      </c>
      <c r="R27" s="606"/>
      <c r="S27" s="133"/>
      <c r="T27" s="136">
        <f t="shared" si="11"/>
        <v>0</v>
      </c>
      <c r="U27" s="120">
        <f t="shared" si="12"/>
        <v>0</v>
      </c>
      <c r="V27" s="600"/>
      <c r="W27" s="615"/>
      <c r="X27" s="616"/>
      <c r="Y27" s="194" t="s">
        <v>72</v>
      </c>
      <c r="Z27" s="195" t="s">
        <v>73</v>
      </c>
      <c r="AA27" s="196" t="s">
        <v>74</v>
      </c>
      <c r="AB27" s="1"/>
    </row>
    <row r="28" spans="1:33" ht="15.75" thickBot="1">
      <c r="A28" s="471"/>
      <c r="B28" s="472"/>
      <c r="C28" s="448"/>
      <c r="D28" s="473"/>
      <c r="E28" s="474"/>
      <c r="F28" s="471"/>
      <c r="G28" s="448"/>
      <c r="H28" s="6">
        <f>D28*F28</f>
        <v>0</v>
      </c>
      <c r="I28" s="189"/>
      <c r="J28" s="462">
        <f>ROUNDUP(D28*I28,2)</f>
        <v>0</v>
      </c>
      <c r="K28" s="463"/>
      <c r="L28" s="327" t="s">
        <v>26</v>
      </c>
      <c r="M28" s="332"/>
      <c r="N28" s="328" t="s">
        <v>31</v>
      </c>
      <c r="O28" s="336"/>
      <c r="P28" s="1"/>
      <c r="Q28" s="585" t="s">
        <v>75</v>
      </c>
      <c r="R28" s="586"/>
      <c r="S28" s="80"/>
      <c r="T28" s="136">
        <f t="shared" si="11"/>
        <v>0</v>
      </c>
      <c r="U28" s="120">
        <f t="shared" si="12"/>
        <v>0</v>
      </c>
      <c r="V28" s="600"/>
      <c r="W28" s="589"/>
      <c r="X28" s="590"/>
      <c r="Y28" s="590"/>
      <c r="Z28" s="590"/>
      <c r="AA28" s="591"/>
      <c r="AB28" s="1"/>
    </row>
    <row r="29" spans="1:33" ht="15.75" thickBot="1">
      <c r="A29" s="441"/>
      <c r="B29" s="442"/>
      <c r="C29" s="442"/>
      <c r="D29" s="442"/>
      <c r="E29" s="443"/>
      <c r="F29" s="448"/>
      <c r="G29" s="442"/>
      <c r="H29" s="6">
        <f>D29*F29</f>
        <v>0</v>
      </c>
      <c r="I29" s="189"/>
      <c r="J29" s="449">
        <f t="shared" ref="J29:J59" si="15">ROUNDUP(D29*I29,2)</f>
        <v>0</v>
      </c>
      <c r="K29" s="450"/>
      <c r="L29" s="405" t="s">
        <v>27</v>
      </c>
      <c r="M29" s="331"/>
      <c r="N29" s="345"/>
      <c r="O29" s="335"/>
      <c r="P29" s="1"/>
      <c r="Q29" s="585" t="s">
        <v>76</v>
      </c>
      <c r="R29" s="586"/>
      <c r="S29" s="111"/>
      <c r="T29" s="136">
        <f t="shared" si="11"/>
        <v>0</v>
      </c>
      <c r="U29" s="120">
        <f t="shared" si="12"/>
        <v>0</v>
      </c>
      <c r="V29" s="600"/>
      <c r="W29" s="585" t="s">
        <v>77</v>
      </c>
      <c r="X29" s="586"/>
      <c r="Y29" s="111"/>
      <c r="Z29" s="136">
        <f t="shared" si="13"/>
        <v>0</v>
      </c>
      <c r="AA29" s="120">
        <f t="shared" si="14"/>
        <v>0</v>
      </c>
      <c r="AB29" s="1"/>
    </row>
    <row r="30" spans="1:33" ht="15.75" thickBot="1">
      <c r="A30" s="441"/>
      <c r="B30" s="442"/>
      <c r="C30" s="442"/>
      <c r="D30" s="442"/>
      <c r="E30" s="443"/>
      <c r="F30" s="448"/>
      <c r="G30" s="442"/>
      <c r="H30" s="6">
        <f t="shared" ref="H30:H59" si="16">D30*F30</f>
        <v>0</v>
      </c>
      <c r="I30" s="189"/>
      <c r="J30" s="449">
        <f t="shared" si="15"/>
        <v>0</v>
      </c>
      <c r="K30" s="450"/>
      <c r="L30" s="326" t="s">
        <v>28</v>
      </c>
      <c r="M30" s="333"/>
      <c r="N30" s="344"/>
      <c r="O30" s="337"/>
      <c r="P30" s="1"/>
      <c r="Q30" s="587"/>
      <c r="R30" s="588"/>
      <c r="S30" s="119" t="s">
        <v>72</v>
      </c>
      <c r="T30" s="117" t="s">
        <v>73</v>
      </c>
      <c r="U30" s="118" t="s">
        <v>74</v>
      </c>
      <c r="V30" s="600"/>
      <c r="W30" s="587"/>
      <c r="X30" s="588"/>
      <c r="Y30" s="119" t="s">
        <v>78</v>
      </c>
      <c r="Z30" s="117" t="s">
        <v>73</v>
      </c>
      <c r="AA30" s="118" t="s">
        <v>74</v>
      </c>
      <c r="AB30" s="1"/>
    </row>
    <row r="31" spans="1:33" ht="15.75" thickBot="1">
      <c r="A31" s="441"/>
      <c r="B31" s="442"/>
      <c r="C31" s="442"/>
      <c r="D31" s="442"/>
      <c r="E31" s="443"/>
      <c r="F31" s="448"/>
      <c r="G31" s="442"/>
      <c r="H31" s="6">
        <f t="shared" si="16"/>
        <v>0</v>
      </c>
      <c r="I31" s="189"/>
      <c r="J31" s="449">
        <f t="shared" si="15"/>
        <v>0</v>
      </c>
      <c r="K31" s="450"/>
      <c r="L31" s="478"/>
      <c r="M31" s="564"/>
      <c r="N31" s="564"/>
      <c r="O31" s="564"/>
      <c r="P31" s="564"/>
      <c r="Q31" s="564"/>
      <c r="R31" s="564"/>
      <c r="S31" s="564"/>
      <c r="T31" s="564"/>
      <c r="U31" s="564"/>
      <c r="V31" s="564"/>
      <c r="W31" s="564"/>
      <c r="X31" s="564"/>
      <c r="Y31" s="564"/>
      <c r="Z31" s="564"/>
      <c r="AA31" s="564"/>
    </row>
    <row r="32" spans="1:33" ht="15.75" thickBot="1">
      <c r="A32" s="441"/>
      <c r="B32" s="442"/>
      <c r="C32" s="442"/>
      <c r="D32" s="442"/>
      <c r="E32" s="443"/>
      <c r="F32" s="448"/>
      <c r="G32" s="442"/>
      <c r="H32" s="6">
        <f t="shared" si="16"/>
        <v>0</v>
      </c>
      <c r="I32" s="189"/>
      <c r="J32" s="449">
        <f t="shared" si="15"/>
        <v>0</v>
      </c>
      <c r="K32" s="450"/>
      <c r="L32" s="479"/>
      <c r="M32" s="7" t="s">
        <v>79</v>
      </c>
      <c r="N32" s="8" t="s">
        <v>80</v>
      </c>
      <c r="O32" s="565" t="s">
        <v>81</v>
      </c>
      <c r="P32" s="566"/>
      <c r="Q32" s="565" t="s">
        <v>82</v>
      </c>
      <c r="R32" s="566"/>
      <c r="S32" s="565" t="s">
        <v>83</v>
      </c>
      <c r="T32" s="566"/>
      <c r="U32" s="565" t="s">
        <v>84</v>
      </c>
      <c r="V32" s="607"/>
      <c r="W32" s="592" t="s">
        <v>85</v>
      </c>
      <c r="X32" s="593"/>
      <c r="Y32" s="593"/>
      <c r="Z32" s="593"/>
      <c r="AA32" s="594"/>
      <c r="AB32" s="1"/>
      <c r="AC32" s="73"/>
    </row>
    <row r="33" spans="1:28">
      <c r="A33" s="441"/>
      <c r="B33" s="442"/>
      <c r="C33" s="442"/>
      <c r="D33" s="442"/>
      <c r="E33" s="443"/>
      <c r="F33" s="448"/>
      <c r="G33" s="442"/>
      <c r="H33" s="6">
        <f t="shared" si="16"/>
        <v>0</v>
      </c>
      <c r="I33" s="189"/>
      <c r="J33" s="449">
        <f t="shared" si="15"/>
        <v>0</v>
      </c>
      <c r="K33" s="450"/>
      <c r="L33" s="479"/>
      <c r="M33" s="438" t="s">
        <v>86</v>
      </c>
      <c r="N33" s="9" t="s">
        <v>87</v>
      </c>
      <c r="O33" s="446">
        <v>108</v>
      </c>
      <c r="P33" s="581"/>
      <c r="Q33" s="597"/>
      <c r="R33" s="598"/>
      <c r="S33" s="10"/>
      <c r="T33" s="10"/>
      <c r="U33" s="10"/>
      <c r="V33" s="11"/>
      <c r="W33" s="348" t="s">
        <v>16</v>
      </c>
      <c r="X33" s="347" t="s">
        <v>62</v>
      </c>
      <c r="Y33" s="397" t="s">
        <v>88</v>
      </c>
      <c r="Z33" s="211" t="s">
        <v>89</v>
      </c>
      <c r="AA33" s="206" t="s">
        <v>90</v>
      </c>
      <c r="AB33" s="1"/>
    </row>
    <row r="34" spans="1:28" ht="15" customHeight="1">
      <c r="A34" s="441"/>
      <c r="B34" s="442"/>
      <c r="C34" s="442"/>
      <c r="D34" s="442"/>
      <c r="E34" s="443"/>
      <c r="F34" s="448"/>
      <c r="G34" s="442"/>
      <c r="H34" s="6">
        <f t="shared" si="16"/>
        <v>0</v>
      </c>
      <c r="I34" s="189"/>
      <c r="J34" s="449">
        <f t="shared" si="15"/>
        <v>0</v>
      </c>
      <c r="K34" s="450"/>
      <c r="L34" s="479"/>
      <c r="M34" s="439"/>
      <c r="N34" s="12" t="s">
        <v>91</v>
      </c>
      <c r="O34" s="429">
        <v>158</v>
      </c>
      <c r="P34" s="582"/>
      <c r="Q34" s="495"/>
      <c r="R34" s="495"/>
      <c r="S34" s="13"/>
      <c r="T34" s="13"/>
      <c r="U34" s="13"/>
      <c r="V34" s="14"/>
      <c r="W34" s="354" t="s">
        <v>92</v>
      </c>
      <c r="X34" s="393"/>
      <c r="Y34" s="392"/>
      <c r="Z34" s="392"/>
      <c r="AA34" s="349">
        <f>X34*Z34</f>
        <v>0</v>
      </c>
      <c r="AB34" s="1"/>
    </row>
    <row r="35" spans="1:28" ht="15" customHeight="1">
      <c r="A35" s="441"/>
      <c r="B35" s="442"/>
      <c r="C35" s="442"/>
      <c r="D35" s="442"/>
      <c r="E35" s="443"/>
      <c r="F35" s="448"/>
      <c r="G35" s="442"/>
      <c r="H35" s="6">
        <f t="shared" si="16"/>
        <v>0</v>
      </c>
      <c r="I35" s="189"/>
      <c r="J35" s="449">
        <f t="shared" si="15"/>
        <v>0</v>
      </c>
      <c r="K35" s="450"/>
      <c r="L35" s="479"/>
      <c r="M35" s="440"/>
      <c r="N35" s="15" t="s">
        <v>93</v>
      </c>
      <c r="O35" s="436">
        <v>214</v>
      </c>
      <c r="P35" s="596"/>
      <c r="Q35" s="495"/>
      <c r="R35" s="495"/>
      <c r="S35" s="13"/>
      <c r="T35" s="13"/>
      <c r="U35" s="13"/>
      <c r="V35" s="14"/>
      <c r="W35" s="355" t="s">
        <v>92</v>
      </c>
      <c r="X35" s="393"/>
      <c r="Y35" s="392"/>
      <c r="Z35" s="392"/>
      <c r="AA35" s="350">
        <f t="shared" ref="AA35:AA59" si="17">X35*Z35</f>
        <v>0</v>
      </c>
    </row>
    <row r="36" spans="1:28" ht="15" customHeight="1">
      <c r="A36" s="471"/>
      <c r="B36" s="472"/>
      <c r="C36" s="448"/>
      <c r="D36" s="473"/>
      <c r="E36" s="474"/>
      <c r="F36" s="471"/>
      <c r="G36" s="448"/>
      <c r="H36" s="6">
        <f t="shared" si="16"/>
        <v>0</v>
      </c>
      <c r="I36" s="189"/>
      <c r="J36" s="449">
        <f t="shared" si="15"/>
        <v>0</v>
      </c>
      <c r="K36" s="450"/>
      <c r="L36" s="479"/>
      <c r="M36" s="438" t="s">
        <v>94</v>
      </c>
      <c r="N36" s="12" t="s">
        <v>95</v>
      </c>
      <c r="O36" s="429">
        <v>60</v>
      </c>
      <c r="P36" s="457"/>
      <c r="Q36" s="556">
        <v>0.1</v>
      </c>
      <c r="R36" s="595"/>
      <c r="S36" s="17"/>
      <c r="T36" s="13"/>
      <c r="U36" s="13"/>
      <c r="V36" s="14"/>
      <c r="W36" s="355" t="s">
        <v>92</v>
      </c>
      <c r="X36" s="393"/>
      <c r="Y36" s="392"/>
      <c r="Z36" s="392"/>
      <c r="AA36" s="350">
        <f t="shared" si="17"/>
        <v>0</v>
      </c>
    </row>
    <row r="37" spans="1:28" ht="15" customHeight="1">
      <c r="A37" s="441"/>
      <c r="B37" s="442"/>
      <c r="C37" s="442"/>
      <c r="D37" s="442"/>
      <c r="E37" s="443"/>
      <c r="F37" s="448"/>
      <c r="G37" s="442"/>
      <c r="H37" s="6">
        <f t="shared" si="16"/>
        <v>0</v>
      </c>
      <c r="I37" s="189"/>
      <c r="J37" s="449">
        <f t="shared" si="15"/>
        <v>0</v>
      </c>
      <c r="K37" s="450"/>
      <c r="L37" s="479"/>
      <c r="M37" s="439"/>
      <c r="N37" s="16" t="s">
        <v>96</v>
      </c>
      <c r="O37" s="427">
        <v>72</v>
      </c>
      <c r="P37" s="459"/>
      <c r="Q37" s="460">
        <v>0.1</v>
      </c>
      <c r="R37" s="542"/>
      <c r="S37" s="17"/>
      <c r="T37" s="13"/>
      <c r="U37" s="13"/>
      <c r="V37" s="14"/>
      <c r="W37" s="355" t="s">
        <v>92</v>
      </c>
      <c r="X37" s="393"/>
      <c r="Y37" s="392"/>
      <c r="Z37" s="392"/>
      <c r="AA37" s="350">
        <f t="shared" si="17"/>
        <v>0</v>
      </c>
      <c r="AB37" s="1"/>
    </row>
    <row r="38" spans="1:28">
      <c r="A38" s="441"/>
      <c r="B38" s="442"/>
      <c r="C38" s="442"/>
      <c r="D38" s="442"/>
      <c r="E38" s="443"/>
      <c r="F38" s="448"/>
      <c r="G38" s="442"/>
      <c r="H38" s="6">
        <f t="shared" si="16"/>
        <v>0</v>
      </c>
      <c r="I38" s="189"/>
      <c r="J38" s="449">
        <f t="shared" si="15"/>
        <v>0</v>
      </c>
      <c r="K38" s="450"/>
      <c r="L38" s="479"/>
      <c r="M38" s="439"/>
      <c r="N38" s="12" t="s">
        <v>87</v>
      </c>
      <c r="O38" s="429">
        <v>86</v>
      </c>
      <c r="P38" s="457"/>
      <c r="Q38" s="449">
        <v>0.2</v>
      </c>
      <c r="R38" s="451"/>
      <c r="S38" s="17"/>
      <c r="T38" s="13"/>
      <c r="U38" s="13"/>
      <c r="V38" s="14"/>
      <c r="W38" s="355" t="s">
        <v>92</v>
      </c>
      <c r="X38" s="393"/>
      <c r="Y38" s="392"/>
      <c r="Z38" s="392"/>
      <c r="AA38" s="350">
        <f t="shared" si="17"/>
        <v>0</v>
      </c>
    </row>
    <row r="39" spans="1:28">
      <c r="A39" s="471"/>
      <c r="B39" s="472"/>
      <c r="C39" s="448"/>
      <c r="D39" s="473"/>
      <c r="E39" s="474"/>
      <c r="F39" s="471"/>
      <c r="G39" s="448"/>
      <c r="H39" s="6">
        <f t="shared" si="16"/>
        <v>0</v>
      </c>
      <c r="I39" s="189"/>
      <c r="J39" s="449">
        <f t="shared" si="15"/>
        <v>0</v>
      </c>
      <c r="K39" s="450"/>
      <c r="L39" s="479"/>
      <c r="M39" s="439"/>
      <c r="N39" s="12" t="s">
        <v>97</v>
      </c>
      <c r="O39" s="429">
        <v>94</v>
      </c>
      <c r="P39" s="457"/>
      <c r="Q39" s="449">
        <v>0.1</v>
      </c>
      <c r="R39" s="584"/>
      <c r="S39" s="17"/>
      <c r="T39" s="13"/>
      <c r="U39" s="13"/>
      <c r="V39" s="14"/>
      <c r="W39" s="355" t="s">
        <v>92</v>
      </c>
      <c r="X39" s="393"/>
      <c r="Y39" s="392"/>
      <c r="Z39" s="392"/>
      <c r="AA39" s="350">
        <f t="shared" si="17"/>
        <v>0</v>
      </c>
    </row>
    <row r="40" spans="1:28" ht="15.75" customHeight="1">
      <c r="A40" s="441"/>
      <c r="B40" s="442"/>
      <c r="C40" s="442"/>
      <c r="D40" s="442"/>
      <c r="E40" s="443"/>
      <c r="F40" s="448"/>
      <c r="G40" s="442"/>
      <c r="H40" s="6">
        <f t="shared" si="16"/>
        <v>0</v>
      </c>
      <c r="I40" s="189"/>
      <c r="J40" s="449">
        <f t="shared" si="15"/>
        <v>0</v>
      </c>
      <c r="K40" s="450"/>
      <c r="L40" s="479"/>
      <c r="M40" s="439"/>
      <c r="N40" s="12" t="s">
        <v>91</v>
      </c>
      <c r="O40" s="429">
        <v>125</v>
      </c>
      <c r="P40" s="457"/>
      <c r="Q40" s="449">
        <v>0.2</v>
      </c>
      <c r="R40" s="451"/>
      <c r="S40" s="17"/>
      <c r="T40" s="13"/>
      <c r="U40" s="13"/>
      <c r="V40" s="14"/>
      <c r="W40" s="355" t="s">
        <v>92</v>
      </c>
      <c r="X40" s="393"/>
      <c r="Y40" s="392"/>
      <c r="Z40" s="392"/>
      <c r="AA40" s="350">
        <f t="shared" si="17"/>
        <v>0</v>
      </c>
    </row>
    <row r="41" spans="1:28" ht="15.75" customHeight="1">
      <c r="A41" s="441"/>
      <c r="B41" s="442"/>
      <c r="C41" s="442"/>
      <c r="D41" s="442"/>
      <c r="E41" s="443"/>
      <c r="F41" s="448"/>
      <c r="G41" s="442"/>
      <c r="H41" s="6">
        <f t="shared" si="16"/>
        <v>0</v>
      </c>
      <c r="I41" s="189"/>
      <c r="J41" s="449">
        <f t="shared" si="15"/>
        <v>0</v>
      </c>
      <c r="K41" s="450"/>
      <c r="L41" s="479"/>
      <c r="M41" s="439"/>
      <c r="N41" s="12" t="s">
        <v>93</v>
      </c>
      <c r="O41" s="429">
        <v>160</v>
      </c>
      <c r="P41" s="457"/>
      <c r="Q41" s="449">
        <v>0.4</v>
      </c>
      <c r="R41" s="451"/>
      <c r="S41" s="17"/>
      <c r="T41" s="13"/>
      <c r="U41" s="13"/>
      <c r="V41" s="14"/>
      <c r="W41" s="355" t="s">
        <v>92</v>
      </c>
      <c r="X41" s="393"/>
      <c r="Y41" s="392"/>
      <c r="Z41" s="392"/>
      <c r="AA41" s="350">
        <f t="shared" si="17"/>
        <v>0</v>
      </c>
    </row>
    <row r="42" spans="1:28" ht="15.75" customHeight="1">
      <c r="A42" s="441"/>
      <c r="B42" s="442"/>
      <c r="C42" s="442"/>
      <c r="D42" s="442"/>
      <c r="E42" s="443"/>
      <c r="F42" s="448"/>
      <c r="G42" s="442"/>
      <c r="H42" s="6">
        <f t="shared" si="16"/>
        <v>0</v>
      </c>
      <c r="I42" s="189"/>
      <c r="J42" s="449">
        <f t="shared" si="15"/>
        <v>0</v>
      </c>
      <c r="K42" s="450"/>
      <c r="L42" s="479"/>
      <c r="M42" s="439"/>
      <c r="N42" s="12" t="s">
        <v>98</v>
      </c>
      <c r="O42" s="429">
        <v>79</v>
      </c>
      <c r="P42" s="457"/>
      <c r="Q42" s="449">
        <v>0.1</v>
      </c>
      <c r="R42" s="451"/>
      <c r="S42" s="17"/>
      <c r="T42" s="13"/>
      <c r="U42" s="13"/>
      <c r="V42" s="14"/>
      <c r="W42" s="355" t="s">
        <v>92</v>
      </c>
      <c r="X42" s="393"/>
      <c r="Y42" s="392"/>
      <c r="Z42" s="392"/>
      <c r="AA42" s="351">
        <f t="shared" si="17"/>
        <v>0</v>
      </c>
    </row>
    <row r="43" spans="1:28" ht="15.75" customHeight="1">
      <c r="A43" s="441"/>
      <c r="B43" s="442"/>
      <c r="C43" s="442"/>
      <c r="D43" s="442"/>
      <c r="E43" s="443"/>
      <c r="F43" s="448"/>
      <c r="G43" s="442"/>
      <c r="H43" s="6">
        <f t="shared" si="16"/>
        <v>0</v>
      </c>
      <c r="I43" s="189"/>
      <c r="J43" s="449">
        <f t="shared" si="15"/>
        <v>0</v>
      </c>
      <c r="K43" s="450"/>
      <c r="L43" s="479"/>
      <c r="M43" s="440"/>
      <c r="N43" s="15" t="s">
        <v>99</v>
      </c>
      <c r="O43" s="436">
        <v>129</v>
      </c>
      <c r="P43" s="444"/>
      <c r="Q43" s="423">
        <v>0.1</v>
      </c>
      <c r="R43" s="583"/>
      <c r="S43" s="17"/>
      <c r="T43" s="13"/>
      <c r="U43" s="13"/>
      <c r="V43" s="14"/>
      <c r="W43" s="355" t="s">
        <v>92</v>
      </c>
      <c r="X43" s="393"/>
      <c r="Y43" s="392"/>
      <c r="Z43" s="392"/>
      <c r="AA43" s="350">
        <f t="shared" si="17"/>
        <v>0</v>
      </c>
    </row>
    <row r="44" spans="1:28" ht="15.75" thickBot="1">
      <c r="A44" s="441"/>
      <c r="B44" s="442"/>
      <c r="C44" s="442"/>
      <c r="D44" s="442"/>
      <c r="E44" s="443"/>
      <c r="F44" s="448"/>
      <c r="G44" s="442"/>
      <c r="H44" s="6">
        <f t="shared" si="16"/>
        <v>0</v>
      </c>
      <c r="I44" s="189"/>
      <c r="J44" s="449">
        <f t="shared" si="15"/>
        <v>0</v>
      </c>
      <c r="K44" s="450"/>
      <c r="L44" s="479"/>
      <c r="M44" s="475" t="s">
        <v>100</v>
      </c>
      <c r="N44" s="18" t="s">
        <v>26</v>
      </c>
      <c r="O44" s="446">
        <v>43</v>
      </c>
      <c r="P44" s="447"/>
      <c r="Q44" s="556">
        <v>0.1</v>
      </c>
      <c r="R44" s="571"/>
      <c r="S44" s="17"/>
      <c r="T44" s="13"/>
      <c r="U44" s="13"/>
      <c r="V44" s="14"/>
      <c r="W44" s="357" t="s">
        <v>92</v>
      </c>
      <c r="X44" s="359"/>
      <c r="Y44" s="360"/>
      <c r="Z44" s="360"/>
      <c r="AA44" s="361">
        <f t="shared" si="17"/>
        <v>0</v>
      </c>
    </row>
    <row r="45" spans="1:28" ht="15.75" thickTop="1">
      <c r="A45" s="441"/>
      <c r="B45" s="442"/>
      <c r="C45" s="442"/>
      <c r="D45" s="442"/>
      <c r="E45" s="443"/>
      <c r="F45" s="448"/>
      <c r="G45" s="442"/>
      <c r="H45" s="6">
        <f t="shared" si="16"/>
        <v>0</v>
      </c>
      <c r="I45" s="189"/>
      <c r="J45" s="449">
        <f t="shared" si="15"/>
        <v>0</v>
      </c>
      <c r="K45" s="450"/>
      <c r="L45" s="479"/>
      <c r="M45" s="476"/>
      <c r="N45" s="19" t="s">
        <v>27</v>
      </c>
      <c r="O45" s="429">
        <v>64</v>
      </c>
      <c r="P45" s="457"/>
      <c r="Q45" s="449">
        <v>0.2</v>
      </c>
      <c r="R45" s="451"/>
      <c r="S45" s="17"/>
      <c r="T45" s="13"/>
      <c r="U45" s="13"/>
      <c r="V45" s="14"/>
      <c r="W45" s="358" t="s">
        <v>101</v>
      </c>
      <c r="X45" s="412"/>
      <c r="Y45" s="413"/>
      <c r="Z45" s="413"/>
      <c r="AA45" s="352">
        <f t="shared" si="17"/>
        <v>0</v>
      </c>
    </row>
    <row r="46" spans="1:28">
      <c r="A46" s="441"/>
      <c r="B46" s="442"/>
      <c r="C46" s="442"/>
      <c r="D46" s="442"/>
      <c r="E46" s="443"/>
      <c r="F46" s="448"/>
      <c r="G46" s="442"/>
      <c r="H46" s="6">
        <f t="shared" si="16"/>
        <v>0</v>
      </c>
      <c r="I46" s="189"/>
      <c r="J46" s="449">
        <f t="shared" si="15"/>
        <v>0</v>
      </c>
      <c r="K46" s="450"/>
      <c r="L46" s="479"/>
      <c r="M46" s="477"/>
      <c r="N46" s="20" t="s">
        <v>29</v>
      </c>
      <c r="O46" s="436">
        <v>122</v>
      </c>
      <c r="P46" s="444"/>
      <c r="Q46" s="423">
        <v>0.3</v>
      </c>
      <c r="R46" s="583"/>
      <c r="S46" s="21"/>
      <c r="T46" s="22"/>
      <c r="U46" s="22"/>
      <c r="V46" s="23"/>
      <c r="W46" s="355" t="s">
        <v>101</v>
      </c>
      <c r="X46" s="393"/>
      <c r="Y46" s="392"/>
      <c r="Z46" s="392"/>
      <c r="AA46" s="350">
        <f t="shared" si="17"/>
        <v>0</v>
      </c>
      <c r="AB46" s="1"/>
    </row>
    <row r="47" spans="1:28">
      <c r="A47" s="441"/>
      <c r="B47" s="442"/>
      <c r="C47" s="442"/>
      <c r="D47" s="442"/>
      <c r="E47" s="443"/>
      <c r="F47" s="448"/>
      <c r="G47" s="442"/>
      <c r="H47" s="6">
        <f t="shared" si="16"/>
        <v>0</v>
      </c>
      <c r="I47" s="189"/>
      <c r="J47" s="449">
        <f t="shared" si="15"/>
        <v>0</v>
      </c>
      <c r="K47" s="450"/>
      <c r="L47" s="479"/>
      <c r="M47" s="475" t="s">
        <v>102</v>
      </c>
      <c r="N47" s="19" t="s">
        <v>24</v>
      </c>
      <c r="O47" s="429">
        <v>21</v>
      </c>
      <c r="P47" s="457"/>
      <c r="Q47" s="449">
        <v>0.06</v>
      </c>
      <c r="R47" s="458"/>
      <c r="S47" s="556">
        <v>0.65</v>
      </c>
      <c r="T47" s="557"/>
      <c r="U47" s="556">
        <v>0.02</v>
      </c>
      <c r="V47" s="580"/>
      <c r="W47" s="355" t="s">
        <v>101</v>
      </c>
      <c r="X47" s="393"/>
      <c r="Y47" s="392"/>
      <c r="Z47" s="392"/>
      <c r="AA47" s="350">
        <f t="shared" si="17"/>
        <v>0</v>
      </c>
      <c r="AB47" s="1"/>
    </row>
    <row r="48" spans="1:28">
      <c r="A48" s="441"/>
      <c r="B48" s="442"/>
      <c r="C48" s="442"/>
      <c r="D48" s="442"/>
      <c r="E48" s="443"/>
      <c r="F48" s="448"/>
      <c r="G48" s="442"/>
      <c r="H48" s="6">
        <f t="shared" si="16"/>
        <v>0</v>
      </c>
      <c r="I48" s="189"/>
      <c r="J48" s="449">
        <f t="shared" si="15"/>
        <v>0</v>
      </c>
      <c r="K48" s="450"/>
      <c r="L48" s="479"/>
      <c r="M48" s="476"/>
      <c r="N48" s="19" t="s">
        <v>25</v>
      </c>
      <c r="O48" s="429">
        <v>36</v>
      </c>
      <c r="P48" s="457"/>
      <c r="Q48" s="449">
        <v>0.06</v>
      </c>
      <c r="R48" s="458"/>
      <c r="S48" s="449">
        <v>0.65</v>
      </c>
      <c r="T48" s="458"/>
      <c r="U48" s="449">
        <v>0.02</v>
      </c>
      <c r="V48" s="450"/>
      <c r="W48" s="355" t="s">
        <v>101</v>
      </c>
      <c r="X48" s="393"/>
      <c r="Y48" s="392"/>
      <c r="Z48" s="392"/>
      <c r="AA48" s="351">
        <f t="shared" si="17"/>
        <v>0</v>
      </c>
      <c r="AB48" s="1"/>
    </row>
    <row r="49" spans="1:28" ht="15" customHeight="1" thickBot="1">
      <c r="A49" s="441"/>
      <c r="B49" s="442"/>
      <c r="C49" s="442"/>
      <c r="D49" s="442"/>
      <c r="E49" s="443"/>
      <c r="F49" s="448"/>
      <c r="G49" s="442"/>
      <c r="H49" s="6">
        <f t="shared" si="16"/>
        <v>0</v>
      </c>
      <c r="I49" s="189"/>
      <c r="J49" s="449">
        <f t="shared" si="15"/>
        <v>0</v>
      </c>
      <c r="K49" s="450"/>
      <c r="L49" s="479"/>
      <c r="M49" s="476"/>
      <c r="N49" s="24" t="s">
        <v>26</v>
      </c>
      <c r="O49" s="427">
        <v>32</v>
      </c>
      <c r="P49" s="459"/>
      <c r="Q49" s="460">
        <v>0.06</v>
      </c>
      <c r="R49" s="461"/>
      <c r="S49" s="460">
        <v>0.65</v>
      </c>
      <c r="T49" s="461"/>
      <c r="U49" s="449">
        <v>0.02</v>
      </c>
      <c r="V49" s="450"/>
      <c r="W49" s="362" t="s">
        <v>101</v>
      </c>
      <c r="X49" s="363"/>
      <c r="Y49" s="360"/>
      <c r="Z49" s="360"/>
      <c r="AA49" s="364">
        <f t="shared" si="17"/>
        <v>0</v>
      </c>
    </row>
    <row r="50" spans="1:28" ht="15.75" thickTop="1">
      <c r="A50" s="441"/>
      <c r="B50" s="442"/>
      <c r="C50" s="442"/>
      <c r="D50" s="442"/>
      <c r="E50" s="443"/>
      <c r="F50" s="448"/>
      <c r="G50" s="442"/>
      <c r="H50" s="6">
        <f t="shared" si="16"/>
        <v>0</v>
      </c>
      <c r="I50" s="189"/>
      <c r="J50" s="449">
        <f t="shared" si="15"/>
        <v>0</v>
      </c>
      <c r="K50" s="450"/>
      <c r="L50" s="479"/>
      <c r="M50" s="476"/>
      <c r="N50" s="19" t="s">
        <v>27</v>
      </c>
      <c r="O50" s="429">
        <v>50</v>
      </c>
      <c r="P50" s="457"/>
      <c r="Q50" s="449">
        <v>7.0000000000000007E-2</v>
      </c>
      <c r="R50" s="458"/>
      <c r="S50" s="449">
        <v>1.47</v>
      </c>
      <c r="T50" s="458"/>
      <c r="U50" s="449">
        <v>0.04</v>
      </c>
      <c r="V50" s="450"/>
      <c r="W50" s="354" t="s">
        <v>103</v>
      </c>
      <c r="X50" s="412"/>
      <c r="Y50" s="413"/>
      <c r="Z50" s="413"/>
      <c r="AA50" s="352">
        <f t="shared" si="17"/>
        <v>0</v>
      </c>
    </row>
    <row r="51" spans="1:28">
      <c r="A51" s="441"/>
      <c r="B51" s="442"/>
      <c r="C51" s="442"/>
      <c r="D51" s="442"/>
      <c r="E51" s="443"/>
      <c r="F51" s="448"/>
      <c r="G51" s="442"/>
      <c r="H51" s="6">
        <f t="shared" si="16"/>
        <v>0</v>
      </c>
      <c r="I51" s="189"/>
      <c r="J51" s="449">
        <f t="shared" si="15"/>
        <v>0</v>
      </c>
      <c r="K51" s="450"/>
      <c r="L51" s="479"/>
      <c r="M51" s="477"/>
      <c r="N51" s="20" t="s">
        <v>29</v>
      </c>
      <c r="O51" s="436">
        <v>101</v>
      </c>
      <c r="P51" s="444"/>
      <c r="Q51" s="423">
        <v>0.15</v>
      </c>
      <c r="R51" s="452"/>
      <c r="S51" s="423">
        <v>2.8</v>
      </c>
      <c r="T51" s="452"/>
      <c r="U51" s="423">
        <v>7.0000000000000007E-2</v>
      </c>
      <c r="V51" s="424"/>
      <c r="W51" s="355" t="s">
        <v>103</v>
      </c>
      <c r="X51" s="393"/>
      <c r="Y51" s="392"/>
      <c r="Z51" s="392"/>
      <c r="AA51" s="350">
        <f t="shared" si="17"/>
        <v>0</v>
      </c>
    </row>
    <row r="52" spans="1:28">
      <c r="A52" s="441"/>
      <c r="B52" s="442"/>
      <c r="C52" s="442"/>
      <c r="D52" s="442"/>
      <c r="E52" s="443"/>
      <c r="F52" s="448"/>
      <c r="G52" s="442"/>
      <c r="H52" s="6">
        <f t="shared" si="16"/>
        <v>0</v>
      </c>
      <c r="I52" s="189"/>
      <c r="J52" s="449">
        <f t="shared" si="15"/>
        <v>0</v>
      </c>
      <c r="K52" s="450"/>
      <c r="L52" s="479"/>
      <c r="M52" s="475" t="s">
        <v>104</v>
      </c>
      <c r="N52" s="18" t="s">
        <v>26</v>
      </c>
      <c r="O52" s="446">
        <v>34</v>
      </c>
      <c r="P52" s="447"/>
      <c r="Q52" s="556">
        <v>0.03</v>
      </c>
      <c r="R52" s="557"/>
      <c r="S52" s="556">
        <v>0.4</v>
      </c>
      <c r="T52" s="557"/>
      <c r="U52" s="556">
        <v>0.02</v>
      </c>
      <c r="V52" s="580"/>
      <c r="W52" s="355" t="s">
        <v>103</v>
      </c>
      <c r="X52" s="393"/>
      <c r="Y52" s="392"/>
      <c r="Z52" s="392"/>
      <c r="AA52" s="350">
        <f t="shared" si="17"/>
        <v>0</v>
      </c>
    </row>
    <row r="53" spans="1:28">
      <c r="A53" s="441"/>
      <c r="B53" s="442"/>
      <c r="C53" s="442"/>
      <c r="D53" s="442"/>
      <c r="E53" s="443"/>
      <c r="F53" s="448"/>
      <c r="G53" s="442"/>
      <c r="H53" s="6">
        <f t="shared" si="16"/>
        <v>0</v>
      </c>
      <c r="I53" s="189"/>
      <c r="J53" s="449">
        <f t="shared" si="15"/>
        <v>0</v>
      </c>
      <c r="K53" s="450"/>
      <c r="L53" s="479"/>
      <c r="M53" s="476"/>
      <c r="N53" s="19" t="s">
        <v>27</v>
      </c>
      <c r="O53" s="429">
        <v>46</v>
      </c>
      <c r="P53" s="457"/>
      <c r="Q53" s="449">
        <v>0.05</v>
      </c>
      <c r="R53" s="458"/>
      <c r="S53" s="449">
        <v>0.55000000000000004</v>
      </c>
      <c r="T53" s="458"/>
      <c r="U53" s="449">
        <v>0.04</v>
      </c>
      <c r="V53" s="450"/>
      <c r="W53" s="355" t="s">
        <v>103</v>
      </c>
      <c r="X53" s="393"/>
      <c r="Y53" s="392"/>
      <c r="Z53" s="392"/>
      <c r="AA53" s="350">
        <f t="shared" si="17"/>
        <v>0</v>
      </c>
    </row>
    <row r="54" spans="1:28" ht="15.75" thickBot="1">
      <c r="A54" s="441"/>
      <c r="B54" s="442"/>
      <c r="C54" s="442"/>
      <c r="D54" s="442"/>
      <c r="E54" s="443"/>
      <c r="F54" s="448"/>
      <c r="G54" s="442"/>
      <c r="H54" s="6">
        <f t="shared" si="16"/>
        <v>0</v>
      </c>
      <c r="I54" s="189"/>
      <c r="J54" s="449">
        <f t="shared" si="15"/>
        <v>0</v>
      </c>
      <c r="K54" s="450"/>
      <c r="L54" s="479"/>
      <c r="M54" s="477"/>
      <c r="N54" s="20" t="s">
        <v>29</v>
      </c>
      <c r="O54" s="436">
        <v>84</v>
      </c>
      <c r="P54" s="444"/>
      <c r="Q54" s="423">
        <v>0.1</v>
      </c>
      <c r="R54" s="452"/>
      <c r="S54" s="423">
        <v>1.38</v>
      </c>
      <c r="T54" s="452"/>
      <c r="U54" s="423">
        <v>7.0000000000000007E-2</v>
      </c>
      <c r="V54" s="424"/>
      <c r="W54" s="362" t="s">
        <v>103</v>
      </c>
      <c r="X54" s="363"/>
      <c r="Y54" s="360"/>
      <c r="Z54" s="360"/>
      <c r="AA54" s="361">
        <f t="shared" si="17"/>
        <v>0</v>
      </c>
      <c r="AB54" s="1"/>
    </row>
    <row r="55" spans="1:28" ht="15.75" thickTop="1">
      <c r="A55" s="441"/>
      <c r="B55" s="442"/>
      <c r="C55" s="442"/>
      <c r="D55" s="442"/>
      <c r="E55" s="443"/>
      <c r="F55" s="448"/>
      <c r="G55" s="442"/>
      <c r="H55" s="6">
        <f t="shared" si="16"/>
        <v>0</v>
      </c>
      <c r="I55" s="189"/>
      <c r="J55" s="449">
        <f t="shared" si="15"/>
        <v>0</v>
      </c>
      <c r="K55" s="450"/>
      <c r="L55" s="479"/>
      <c r="M55" s="438" t="s">
        <v>105</v>
      </c>
      <c r="N55" s="18" t="s">
        <v>96</v>
      </c>
      <c r="O55" s="446">
        <v>177</v>
      </c>
      <c r="P55" s="447"/>
      <c r="Q55" s="556">
        <v>0.14000000000000001</v>
      </c>
      <c r="R55" s="571"/>
      <c r="S55" s="25"/>
      <c r="T55" s="10"/>
      <c r="U55" s="10"/>
      <c r="V55" s="11"/>
      <c r="W55" s="354" t="s">
        <v>106</v>
      </c>
      <c r="X55" s="412"/>
      <c r="Y55" s="413"/>
      <c r="Z55" s="413"/>
      <c r="AA55" s="352">
        <f t="shared" si="17"/>
        <v>0</v>
      </c>
    </row>
    <row r="56" spans="1:28">
      <c r="A56" s="441"/>
      <c r="B56" s="442"/>
      <c r="C56" s="442"/>
      <c r="D56" s="442"/>
      <c r="E56" s="443"/>
      <c r="F56" s="448"/>
      <c r="G56" s="442"/>
      <c r="H56" s="6">
        <f t="shared" si="16"/>
        <v>0</v>
      </c>
      <c r="I56" s="189"/>
      <c r="J56" s="449">
        <f t="shared" si="15"/>
        <v>0</v>
      </c>
      <c r="K56" s="450"/>
      <c r="L56" s="479"/>
      <c r="M56" s="439"/>
      <c r="N56" s="19" t="s">
        <v>107</v>
      </c>
      <c r="O56" s="429">
        <v>231</v>
      </c>
      <c r="P56" s="457"/>
      <c r="Q56" s="449">
        <v>0.14000000000000001</v>
      </c>
      <c r="R56" s="451"/>
      <c r="S56" s="17"/>
      <c r="T56" s="13"/>
      <c r="U56" s="13"/>
      <c r="V56" s="14"/>
      <c r="W56" s="355" t="s">
        <v>106</v>
      </c>
      <c r="X56" s="393"/>
      <c r="Y56" s="392"/>
      <c r="Z56" s="392"/>
      <c r="AA56" s="350">
        <f t="shared" si="17"/>
        <v>0</v>
      </c>
    </row>
    <row r="57" spans="1:28">
      <c r="A57" s="441"/>
      <c r="B57" s="442"/>
      <c r="C57" s="442"/>
      <c r="D57" s="442"/>
      <c r="E57" s="443"/>
      <c r="F57" s="448"/>
      <c r="G57" s="442"/>
      <c r="H57" s="6">
        <f t="shared" si="16"/>
        <v>0</v>
      </c>
      <c r="I57" s="189"/>
      <c r="J57" s="449">
        <f t="shared" si="15"/>
        <v>0</v>
      </c>
      <c r="K57" s="450"/>
      <c r="L57" s="479"/>
      <c r="M57" s="439"/>
      <c r="N57" s="19" t="s">
        <v>108</v>
      </c>
      <c r="O57" s="429">
        <v>287</v>
      </c>
      <c r="P57" s="457"/>
      <c r="Q57" s="449">
        <v>0.14000000000000001</v>
      </c>
      <c r="R57" s="451"/>
      <c r="S57" s="17"/>
      <c r="T57" s="13"/>
      <c r="U57" s="13"/>
      <c r="V57" s="14"/>
      <c r="W57" s="355" t="s">
        <v>106</v>
      </c>
      <c r="X57" s="393"/>
      <c r="Y57" s="392"/>
      <c r="Z57" s="392"/>
      <c r="AA57" s="350">
        <f t="shared" si="17"/>
        <v>0</v>
      </c>
    </row>
    <row r="58" spans="1:28">
      <c r="A58" s="441"/>
      <c r="B58" s="442"/>
      <c r="C58" s="442"/>
      <c r="D58" s="442"/>
      <c r="E58" s="443"/>
      <c r="F58" s="448"/>
      <c r="G58" s="442"/>
      <c r="H58" s="6">
        <f t="shared" si="16"/>
        <v>0</v>
      </c>
      <c r="I58" s="189"/>
      <c r="J58" s="493">
        <f t="shared" si="15"/>
        <v>0</v>
      </c>
      <c r="K58" s="494"/>
      <c r="L58" s="479"/>
      <c r="M58" s="440"/>
      <c r="N58" s="20" t="s">
        <v>93</v>
      </c>
      <c r="O58" s="436">
        <v>420</v>
      </c>
      <c r="P58" s="444"/>
      <c r="Q58" s="423">
        <v>0.15</v>
      </c>
      <c r="R58" s="445"/>
      <c r="S58" s="17"/>
      <c r="T58" s="13"/>
      <c r="U58" s="13"/>
      <c r="V58" s="14"/>
      <c r="W58" s="355" t="s">
        <v>106</v>
      </c>
      <c r="X58" s="393"/>
      <c r="Y58" s="392"/>
      <c r="Z58" s="392"/>
      <c r="AA58" s="350">
        <f t="shared" si="17"/>
        <v>0</v>
      </c>
    </row>
    <row r="59" spans="1:28" ht="15.75" thickBot="1">
      <c r="A59" s="441"/>
      <c r="B59" s="442"/>
      <c r="C59" s="442"/>
      <c r="D59" s="572"/>
      <c r="E59" s="573"/>
      <c r="F59" s="448"/>
      <c r="G59" s="442"/>
      <c r="H59" s="26">
        <f t="shared" si="16"/>
        <v>0</v>
      </c>
      <c r="I59" s="189"/>
      <c r="J59" s="493">
        <f t="shared" si="15"/>
        <v>0</v>
      </c>
      <c r="K59" s="494"/>
      <c r="L59" s="479"/>
      <c r="M59" s="438" t="s">
        <v>109</v>
      </c>
      <c r="N59" s="19" t="s">
        <v>110</v>
      </c>
      <c r="O59" s="429">
        <v>18</v>
      </c>
      <c r="P59" s="430"/>
      <c r="Q59" s="25"/>
      <c r="R59" s="10"/>
      <c r="S59" s="13"/>
      <c r="T59" s="13"/>
      <c r="U59" s="13"/>
      <c r="V59" s="14"/>
      <c r="W59" s="356" t="s">
        <v>106</v>
      </c>
      <c r="X59" s="346"/>
      <c r="Y59" s="215"/>
      <c r="Z59" s="215"/>
      <c r="AA59" s="353">
        <f t="shared" si="17"/>
        <v>0</v>
      </c>
    </row>
    <row r="60" spans="1:28" ht="15.75" thickBot="1">
      <c r="A60" s="190" t="s">
        <v>111</v>
      </c>
      <c r="B60" s="191"/>
      <c r="C60" s="191"/>
      <c r="D60" s="191"/>
      <c r="E60" s="191"/>
      <c r="F60" s="191"/>
      <c r="G60" s="192" t="s">
        <v>23</v>
      </c>
      <c r="H60" s="321">
        <f>ROUNDUP(SUM(H27:H59)/2000,1)</f>
        <v>0</v>
      </c>
      <c r="I60" s="193" t="s">
        <v>112</v>
      </c>
      <c r="J60" s="425">
        <f>ROUNDUP(SUM(J26:K59),0)</f>
        <v>0</v>
      </c>
      <c r="K60" s="426"/>
      <c r="L60" s="479"/>
      <c r="M60" s="439"/>
      <c r="N60" s="24" t="s">
        <v>96</v>
      </c>
      <c r="O60" s="427">
        <v>39</v>
      </c>
      <c r="P60" s="428"/>
      <c r="Q60" s="17"/>
      <c r="R60" s="13"/>
      <c r="S60" s="13"/>
      <c r="T60" s="13"/>
      <c r="U60" s="13"/>
      <c r="V60" s="14"/>
      <c r="W60" s="623" t="s">
        <v>113</v>
      </c>
      <c r="X60" s="624"/>
      <c r="Y60" s="624"/>
      <c r="Z60" s="624"/>
      <c r="AA60" s="625"/>
    </row>
    <row r="61" spans="1:28" ht="15" customHeight="1" thickBot="1">
      <c r="A61" s="27"/>
      <c r="B61" s="1"/>
      <c r="C61" s="1"/>
      <c r="D61" s="1"/>
      <c r="E61" s="1"/>
      <c r="F61" s="1"/>
      <c r="G61" s="1"/>
      <c r="H61" s="1"/>
      <c r="I61" s="1"/>
      <c r="J61" s="400"/>
      <c r="K61" s="400"/>
      <c r="L61" s="479"/>
      <c r="M61" s="439"/>
      <c r="N61" s="19" t="s">
        <v>114</v>
      </c>
      <c r="O61" s="429">
        <v>54</v>
      </c>
      <c r="P61" s="430"/>
      <c r="Q61" s="17"/>
      <c r="R61" s="13"/>
      <c r="S61" s="13"/>
      <c r="T61" s="13"/>
      <c r="U61" s="13"/>
      <c r="V61" s="14"/>
      <c r="W61" s="626" t="s">
        <v>115</v>
      </c>
      <c r="X61" s="627"/>
      <c r="Y61" s="627"/>
      <c r="Z61" s="628"/>
      <c r="AA61" s="263">
        <v>0.15</v>
      </c>
    </row>
    <row r="62" spans="1:28" ht="15" customHeight="1">
      <c r="A62" s="431" t="s">
        <v>116</v>
      </c>
      <c r="B62" s="432"/>
      <c r="C62" s="432"/>
      <c r="D62" s="432"/>
      <c r="E62" s="432"/>
      <c r="F62" s="432"/>
      <c r="G62" s="432"/>
      <c r="H62" s="432"/>
      <c r="I62" s="432"/>
      <c r="J62" s="432"/>
      <c r="K62" s="433"/>
      <c r="L62" s="479"/>
      <c r="M62" s="439"/>
      <c r="N62" s="19" t="s">
        <v>117</v>
      </c>
      <c r="O62" s="429">
        <v>64</v>
      </c>
      <c r="P62" s="430"/>
      <c r="Q62" s="17"/>
      <c r="R62" s="13"/>
      <c r="S62" s="13"/>
      <c r="T62" s="13"/>
      <c r="U62" s="13"/>
      <c r="V62" s="14"/>
      <c r="W62" s="210" t="s">
        <v>62</v>
      </c>
      <c r="X62" s="397" t="s">
        <v>88</v>
      </c>
      <c r="Y62" s="629" t="s">
        <v>33</v>
      </c>
      <c r="Z62" s="630"/>
      <c r="AA62" s="214" t="s">
        <v>90</v>
      </c>
    </row>
    <row r="63" spans="1:28">
      <c r="A63" s="434" t="s">
        <v>118</v>
      </c>
      <c r="B63" s="435"/>
      <c r="C63" s="1"/>
      <c r="D63" s="1"/>
      <c r="E63" s="1"/>
      <c r="F63" s="1"/>
      <c r="G63" s="1" t="s">
        <v>119</v>
      </c>
      <c r="H63" s="1"/>
      <c r="I63" s="1"/>
      <c r="J63" s="1" t="s">
        <v>120</v>
      </c>
      <c r="K63" s="128"/>
      <c r="L63" s="479"/>
      <c r="M63" s="440"/>
      <c r="N63" s="20" t="s">
        <v>91</v>
      </c>
      <c r="O63" s="436">
        <v>60</v>
      </c>
      <c r="P63" s="437"/>
      <c r="Q63" s="17"/>
      <c r="R63" s="13"/>
      <c r="S63" s="13"/>
      <c r="T63" s="13"/>
      <c r="U63" s="13"/>
      <c r="V63" s="14"/>
      <c r="W63" s="110"/>
      <c r="X63" s="322"/>
      <c r="Y63" s="631"/>
      <c r="Z63" s="631"/>
      <c r="AA63" s="306">
        <f>(W63*Y63)</f>
        <v>0</v>
      </c>
    </row>
    <row r="64" spans="1:28">
      <c r="A64" s="409" t="s">
        <v>121</v>
      </c>
      <c r="B64" s="410"/>
      <c r="C64" s="1"/>
      <c r="D64" s="1"/>
      <c r="E64" s="1"/>
      <c r="F64" s="1"/>
      <c r="G64" s="1" t="s">
        <v>122</v>
      </c>
      <c r="H64" s="1"/>
      <c r="I64" s="1"/>
      <c r="J64" s="1" t="s">
        <v>123</v>
      </c>
      <c r="K64" s="128"/>
      <c r="L64" s="479"/>
      <c r="M64" s="438" t="s">
        <v>124</v>
      </c>
      <c r="N64" s="309" t="s">
        <v>24</v>
      </c>
      <c r="O64" s="637">
        <v>16</v>
      </c>
      <c r="P64" s="638"/>
      <c r="Q64" s="17"/>
      <c r="R64" s="13"/>
      <c r="S64" s="13"/>
      <c r="T64" s="13"/>
      <c r="U64" s="13"/>
      <c r="V64" s="14"/>
      <c r="W64" s="110"/>
      <c r="X64" s="322"/>
      <c r="Y64" s="631"/>
      <c r="Z64" s="631"/>
      <c r="AA64" s="306">
        <f t="shared" ref="AA64:AA70" si="18">(W64*Y64)</f>
        <v>0</v>
      </c>
    </row>
    <row r="65" spans="1:27">
      <c r="A65" s="409" t="s">
        <v>125</v>
      </c>
      <c r="B65" s="410"/>
      <c r="C65" s="1"/>
      <c r="D65" s="1"/>
      <c r="E65" s="1"/>
      <c r="F65" s="1"/>
      <c r="G65" s="1" t="s">
        <v>126</v>
      </c>
      <c r="H65" s="1"/>
      <c r="I65" s="1"/>
      <c r="J65" s="1" t="s">
        <v>127</v>
      </c>
      <c r="K65" s="128"/>
      <c r="L65" s="479"/>
      <c r="M65" s="439"/>
      <c r="N65" s="311" t="s">
        <v>25</v>
      </c>
      <c r="O65" s="632">
        <v>18</v>
      </c>
      <c r="P65" s="633"/>
      <c r="Q65" s="17"/>
      <c r="R65" s="13"/>
      <c r="S65" s="13"/>
      <c r="T65" s="13"/>
      <c r="U65" s="13"/>
      <c r="V65" s="14"/>
      <c r="W65" s="110"/>
      <c r="X65" s="322"/>
      <c r="Y65" s="631"/>
      <c r="Z65" s="631"/>
      <c r="AA65" s="306">
        <f t="shared" si="18"/>
        <v>0</v>
      </c>
    </row>
    <row r="66" spans="1:27" ht="15.75" thickBot="1">
      <c r="A66" s="307" t="s">
        <v>128</v>
      </c>
      <c r="B66" s="308"/>
      <c r="C66" s="3"/>
      <c r="D66" s="3"/>
      <c r="E66" s="3"/>
      <c r="F66" s="3"/>
      <c r="G66" s="3" t="s">
        <v>129</v>
      </c>
      <c r="H66" s="3"/>
      <c r="I66" s="3"/>
      <c r="J66" s="3"/>
      <c r="K66" s="129"/>
      <c r="L66" s="479"/>
      <c r="M66" s="439"/>
      <c r="N66" s="24" t="s">
        <v>26</v>
      </c>
      <c r="O66" s="569">
        <v>28</v>
      </c>
      <c r="P66" s="570"/>
      <c r="Q66" s="17"/>
      <c r="R66" s="13"/>
      <c r="S66" s="13"/>
      <c r="T66" s="13"/>
      <c r="U66" s="13"/>
      <c r="V66" s="14"/>
      <c r="W66" s="110"/>
      <c r="X66" s="322"/>
      <c r="Y66" s="631"/>
      <c r="Z66" s="631"/>
      <c r="AA66" s="306">
        <f t="shared" si="18"/>
        <v>0</v>
      </c>
    </row>
    <row r="67" spans="1:27">
      <c r="A67" s="574" t="s">
        <v>130</v>
      </c>
      <c r="B67" s="575"/>
      <c r="C67" s="575"/>
      <c r="D67" s="575"/>
      <c r="E67" s="575"/>
      <c r="F67" s="575"/>
      <c r="G67" s="575"/>
      <c r="H67" s="575"/>
      <c r="I67" s="575"/>
      <c r="J67" s="575"/>
      <c r="K67" s="576"/>
      <c r="L67" s="479"/>
      <c r="M67" s="439"/>
      <c r="N67" s="19" t="s">
        <v>27</v>
      </c>
      <c r="O67" s="429">
        <v>38</v>
      </c>
      <c r="P67" s="430"/>
      <c r="Q67" s="17"/>
      <c r="R67" s="13"/>
      <c r="S67" s="13"/>
      <c r="T67" s="13"/>
      <c r="U67" s="13"/>
      <c r="V67" s="14"/>
      <c r="W67" s="110"/>
      <c r="X67" s="208"/>
      <c r="Y67" s="631"/>
      <c r="Z67" s="631"/>
      <c r="AA67" s="306">
        <f t="shared" si="18"/>
        <v>0</v>
      </c>
    </row>
    <row r="68" spans="1:27">
      <c r="A68" s="130"/>
      <c r="B68" s="140"/>
      <c r="C68" s="140"/>
      <c r="D68" s="140"/>
      <c r="E68" s="524"/>
      <c r="F68" s="579"/>
      <c r="G68" s="140"/>
      <c r="H68" s="140"/>
      <c r="I68" s="140"/>
      <c r="J68" s="140"/>
      <c r="K68" s="164"/>
      <c r="L68" s="479"/>
      <c r="M68" s="440"/>
      <c r="N68" s="20" t="s">
        <v>29</v>
      </c>
      <c r="O68" s="436">
        <v>66</v>
      </c>
      <c r="P68" s="437"/>
      <c r="Q68" s="21"/>
      <c r="R68" s="22"/>
      <c r="S68" s="13"/>
      <c r="T68" s="13"/>
      <c r="U68" s="13"/>
      <c r="V68" s="14"/>
      <c r="W68" s="110"/>
      <c r="X68" s="208"/>
      <c r="Y68" s="631"/>
      <c r="Z68" s="631"/>
      <c r="AA68" s="306">
        <f t="shared" si="18"/>
        <v>0</v>
      </c>
    </row>
    <row r="69" spans="1:27">
      <c r="A69" s="130"/>
      <c r="B69" s="140"/>
      <c r="C69" s="140"/>
      <c r="D69" s="140"/>
      <c r="E69" s="520"/>
      <c r="F69" s="620"/>
      <c r="G69" s="140"/>
      <c r="H69" s="140"/>
      <c r="I69" s="140"/>
      <c r="J69" s="140"/>
      <c r="K69" s="164"/>
      <c r="L69" s="479"/>
      <c r="M69" s="480" t="s">
        <v>131</v>
      </c>
      <c r="N69" s="24" t="s">
        <v>30</v>
      </c>
      <c r="O69" s="483">
        <v>155</v>
      </c>
      <c r="P69" s="484"/>
      <c r="Q69" s="485">
        <v>0.8</v>
      </c>
      <c r="R69" s="486"/>
      <c r="S69" s="17"/>
      <c r="T69" s="13"/>
      <c r="U69" s="13"/>
      <c r="V69" s="14"/>
      <c r="W69" s="174"/>
      <c r="X69" s="207"/>
      <c r="Y69" s="631"/>
      <c r="Z69" s="631"/>
      <c r="AA69" s="306">
        <f t="shared" si="18"/>
        <v>0</v>
      </c>
    </row>
    <row r="70" spans="1:27" ht="15.75" thickBot="1">
      <c r="A70" s="130"/>
      <c r="B70" s="140"/>
      <c r="C70" s="140"/>
      <c r="D70" s="140"/>
      <c r="E70" s="520"/>
      <c r="F70" s="620"/>
      <c r="G70" s="140"/>
      <c r="H70" s="140"/>
      <c r="I70" s="140"/>
      <c r="J70" s="140"/>
      <c r="K70" s="164"/>
      <c r="L70" s="479"/>
      <c r="M70" s="481"/>
      <c r="N70" s="19" t="s">
        <v>132</v>
      </c>
      <c r="O70" s="487">
        <v>345</v>
      </c>
      <c r="P70" s="488"/>
      <c r="Q70" s="489">
        <v>1.7</v>
      </c>
      <c r="R70" s="490"/>
      <c r="S70" s="17"/>
      <c r="T70" s="13"/>
      <c r="U70" s="13"/>
      <c r="V70" s="14"/>
      <c r="W70" s="174"/>
      <c r="X70" s="207"/>
      <c r="Y70" s="631"/>
      <c r="Z70" s="631"/>
      <c r="AA70" s="306">
        <f t="shared" si="18"/>
        <v>0</v>
      </c>
    </row>
    <row r="71" spans="1:27" ht="15.75" thickBot="1">
      <c r="A71" s="182"/>
      <c r="B71" s="183"/>
      <c r="C71" s="183"/>
      <c r="D71" s="183"/>
      <c r="E71" s="621"/>
      <c r="F71" s="622"/>
      <c r="G71" s="183"/>
      <c r="H71" s="183"/>
      <c r="I71" s="183"/>
      <c r="J71" s="183"/>
      <c r="K71" s="188"/>
      <c r="L71" s="479"/>
      <c r="M71" s="482"/>
      <c r="N71" s="28" t="s">
        <v>133</v>
      </c>
      <c r="O71" s="491">
        <v>850</v>
      </c>
      <c r="P71" s="492"/>
      <c r="Q71" s="634">
        <v>5.2</v>
      </c>
      <c r="R71" s="635"/>
      <c r="S71" s="365"/>
      <c r="T71" s="366"/>
      <c r="U71" s="366"/>
      <c r="V71" s="367"/>
      <c r="W71" s="200">
        <f>ROUNDUP(AA61*SUM(W63:W70),0)</f>
        <v>0</v>
      </c>
      <c r="X71" s="213" t="s">
        <v>52</v>
      </c>
      <c r="Y71" s="212"/>
      <c r="Z71" s="209" t="s">
        <v>46</v>
      </c>
      <c r="AA71" s="305">
        <f>ROUNDUP(AA61*SUM(AA63:AA70),0)</f>
        <v>0</v>
      </c>
    </row>
    <row r="72" spans="1:27">
      <c r="A72" s="611" t="s">
        <v>142</v>
      </c>
      <c r="B72" s="611"/>
      <c r="C72" s="611"/>
      <c r="D72" s="611"/>
      <c r="E72" s="611"/>
      <c r="F72" s="611"/>
      <c r="G72" s="611"/>
      <c r="H72" s="611"/>
      <c r="I72" s="611"/>
      <c r="J72" s="611"/>
      <c r="K72" s="611"/>
      <c r="L72" s="636"/>
      <c r="M72" s="611"/>
      <c r="N72" s="611"/>
      <c r="O72" s="611"/>
      <c r="P72" s="611"/>
      <c r="Q72" s="611"/>
      <c r="R72" s="611"/>
      <c r="S72" s="611"/>
      <c r="T72" s="611"/>
      <c r="U72" s="611"/>
      <c r="V72" s="611"/>
      <c r="W72" s="636"/>
      <c r="X72" s="636"/>
      <c r="Y72" s="636"/>
      <c r="Z72" s="636"/>
      <c r="AA72" s="636"/>
    </row>
    <row r="73" spans="1:27">
      <c r="A73" s="267"/>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row>
    <row r="74" spans="1:27">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c r="A75" s="1"/>
    </row>
    <row r="77" spans="1:27">
      <c r="B77" s="1"/>
    </row>
  </sheetData>
  <mergeCells count="323">
    <mergeCell ref="W60:AA60"/>
    <mergeCell ref="W61:Z61"/>
    <mergeCell ref="Y62:Z62"/>
    <mergeCell ref="Y63:Z63"/>
    <mergeCell ref="Y64:Z64"/>
    <mergeCell ref="Y65:Z65"/>
    <mergeCell ref="Y66:Z66"/>
    <mergeCell ref="Y67:Z67"/>
    <mergeCell ref="Y68:Z68"/>
    <mergeCell ref="W4:AA4"/>
    <mergeCell ref="E5:F5"/>
    <mergeCell ref="E6:F6"/>
    <mergeCell ref="A2:B3"/>
    <mergeCell ref="C2:I3"/>
    <mergeCell ref="J2:J3"/>
    <mergeCell ref="K2:K3"/>
    <mergeCell ref="A4:B4"/>
    <mergeCell ref="C4:F4"/>
    <mergeCell ref="G4:I4"/>
    <mergeCell ref="J4:L4"/>
    <mergeCell ref="E7:F7"/>
    <mergeCell ref="E8:F8"/>
    <mergeCell ref="E9:F9"/>
    <mergeCell ref="E10:F10"/>
    <mergeCell ref="E11:F11"/>
    <mergeCell ref="E12:F12"/>
    <mergeCell ref="M4:O4"/>
    <mergeCell ref="P4:R4"/>
    <mergeCell ref="S4:U4"/>
    <mergeCell ref="W13:AA13"/>
    <mergeCell ref="E14:F14"/>
    <mergeCell ref="C15:D15"/>
    <mergeCell ref="E15:F15"/>
    <mergeCell ref="A16:B16"/>
    <mergeCell ref="E16:F16"/>
    <mergeCell ref="J16:L16"/>
    <mergeCell ref="M16:O16"/>
    <mergeCell ref="P16:R16"/>
    <mergeCell ref="S16:U16"/>
    <mergeCell ref="V16:V22"/>
    <mergeCell ref="A17:B17"/>
    <mergeCell ref="E17:F17"/>
    <mergeCell ref="A18:B18"/>
    <mergeCell ref="E18:F18"/>
    <mergeCell ref="A19:B19"/>
    <mergeCell ref="E19:F19"/>
    <mergeCell ref="S19:U19"/>
    <mergeCell ref="E13:F13"/>
    <mergeCell ref="A20:B20"/>
    <mergeCell ref="A21:B21"/>
    <mergeCell ref="E21:F21"/>
    <mergeCell ref="E22:F22"/>
    <mergeCell ref="F25:G25"/>
    <mergeCell ref="J25:K25"/>
    <mergeCell ref="Q25:R25"/>
    <mergeCell ref="W25:X25"/>
    <mergeCell ref="E20:F20"/>
    <mergeCell ref="S21:U21"/>
    <mergeCell ref="A23:AA23"/>
    <mergeCell ref="A24:K24"/>
    <mergeCell ref="L24:O24"/>
    <mergeCell ref="Q24:U24"/>
    <mergeCell ref="V24:V30"/>
    <mergeCell ref="W24:AA24"/>
    <mergeCell ref="A25:C25"/>
    <mergeCell ref="D25:E25"/>
    <mergeCell ref="Q26:R26"/>
    <mergeCell ref="W26:X26"/>
    <mergeCell ref="A27:C27"/>
    <mergeCell ref="D27:E27"/>
    <mergeCell ref="F27:G27"/>
    <mergeCell ref="J27:K27"/>
    <mergeCell ref="Q27:R27"/>
    <mergeCell ref="W27:X27"/>
    <mergeCell ref="A26:C26"/>
    <mergeCell ref="D26:E26"/>
    <mergeCell ref="F26:G26"/>
    <mergeCell ref="J26:K26"/>
    <mergeCell ref="Q28:R28"/>
    <mergeCell ref="W28:AA28"/>
    <mergeCell ref="A29:C29"/>
    <mergeCell ref="D29:E29"/>
    <mergeCell ref="F29:G29"/>
    <mergeCell ref="J29:K29"/>
    <mergeCell ref="Q29:R29"/>
    <mergeCell ref="W29:X29"/>
    <mergeCell ref="A28:C28"/>
    <mergeCell ref="D28:E28"/>
    <mergeCell ref="F28:G28"/>
    <mergeCell ref="J28:K28"/>
    <mergeCell ref="Q30:R30"/>
    <mergeCell ref="W30:X30"/>
    <mergeCell ref="A31:C31"/>
    <mergeCell ref="D31:E31"/>
    <mergeCell ref="F31:G31"/>
    <mergeCell ref="J31:K31"/>
    <mergeCell ref="L31:L71"/>
    <mergeCell ref="M31:AA31"/>
    <mergeCell ref="A32:C32"/>
    <mergeCell ref="D32:E32"/>
    <mergeCell ref="A30:C30"/>
    <mergeCell ref="D30:E30"/>
    <mergeCell ref="F30:G30"/>
    <mergeCell ref="J30:K30"/>
    <mergeCell ref="W32:AA32"/>
    <mergeCell ref="A33:C33"/>
    <mergeCell ref="D33:E33"/>
    <mergeCell ref="F33:G33"/>
    <mergeCell ref="J33:K33"/>
    <mergeCell ref="M33:M35"/>
    <mergeCell ref="O33:P33"/>
    <mergeCell ref="Q33:R33"/>
    <mergeCell ref="E68:F68"/>
    <mergeCell ref="E69:F69"/>
    <mergeCell ref="A34:C34"/>
    <mergeCell ref="D34:E34"/>
    <mergeCell ref="F32:G32"/>
    <mergeCell ref="J32:K32"/>
    <mergeCell ref="O32:P32"/>
    <mergeCell ref="Q32:R32"/>
    <mergeCell ref="S32:T32"/>
    <mergeCell ref="U32:V32"/>
    <mergeCell ref="J38:K38"/>
    <mergeCell ref="F34:G34"/>
    <mergeCell ref="J34:K34"/>
    <mergeCell ref="O34:P34"/>
    <mergeCell ref="Q34:R34"/>
    <mergeCell ref="A35:C35"/>
    <mergeCell ref="D35:E35"/>
    <mergeCell ref="F35:G35"/>
    <mergeCell ref="J35:K35"/>
    <mergeCell ref="O35:P35"/>
    <mergeCell ref="Q35:R35"/>
    <mergeCell ref="O38:P38"/>
    <mergeCell ref="Q38:R38"/>
    <mergeCell ref="A39:C39"/>
    <mergeCell ref="D39:E39"/>
    <mergeCell ref="F39:G39"/>
    <mergeCell ref="J39:K39"/>
    <mergeCell ref="O39:P39"/>
    <mergeCell ref="Q39:R39"/>
    <mergeCell ref="Q36:R36"/>
    <mergeCell ref="A37:C37"/>
    <mergeCell ref="D37:E37"/>
    <mergeCell ref="F37:G37"/>
    <mergeCell ref="J37:K37"/>
    <mergeCell ref="O37:P37"/>
    <mergeCell ref="Q37:R37"/>
    <mergeCell ref="A36:C36"/>
    <mergeCell ref="D36:E36"/>
    <mergeCell ref="F36:G36"/>
    <mergeCell ref="J36:K36"/>
    <mergeCell ref="M36:M43"/>
    <mergeCell ref="O36:P36"/>
    <mergeCell ref="A38:C38"/>
    <mergeCell ref="D38:E38"/>
    <mergeCell ref="F38:G38"/>
    <mergeCell ref="A41:C41"/>
    <mergeCell ref="D41:E41"/>
    <mergeCell ref="F41:G41"/>
    <mergeCell ref="J41:K41"/>
    <mergeCell ref="O41:P41"/>
    <mergeCell ref="Q41:R41"/>
    <mergeCell ref="A40:C40"/>
    <mergeCell ref="D40:E40"/>
    <mergeCell ref="F40:G40"/>
    <mergeCell ref="J40:K40"/>
    <mergeCell ref="O40:P40"/>
    <mergeCell ref="Q40:R40"/>
    <mergeCell ref="A43:C43"/>
    <mergeCell ref="D43:E43"/>
    <mergeCell ref="F43:G43"/>
    <mergeCell ref="J43:K43"/>
    <mergeCell ref="O43:P43"/>
    <mergeCell ref="Q43:R43"/>
    <mergeCell ref="A42:C42"/>
    <mergeCell ref="D42:E42"/>
    <mergeCell ref="F42:G42"/>
    <mergeCell ref="J42:K42"/>
    <mergeCell ref="O42:P42"/>
    <mergeCell ref="Q42:R42"/>
    <mergeCell ref="S51:T51"/>
    <mergeCell ref="U51:V51"/>
    <mergeCell ref="Q44:R44"/>
    <mergeCell ref="A45:C45"/>
    <mergeCell ref="D45:E45"/>
    <mergeCell ref="F45:G45"/>
    <mergeCell ref="J45:K45"/>
    <mergeCell ref="O45:P45"/>
    <mergeCell ref="Q45:R45"/>
    <mergeCell ref="A44:C44"/>
    <mergeCell ref="D44:E44"/>
    <mergeCell ref="F44:G44"/>
    <mergeCell ref="J44:K44"/>
    <mergeCell ref="M44:M46"/>
    <mergeCell ref="O44:P44"/>
    <mergeCell ref="A46:C46"/>
    <mergeCell ref="D46:E46"/>
    <mergeCell ref="F46:G46"/>
    <mergeCell ref="J46:K46"/>
    <mergeCell ref="O46:P46"/>
    <mergeCell ref="Q46:R46"/>
    <mergeCell ref="A48:C48"/>
    <mergeCell ref="D48:E48"/>
    <mergeCell ref="F48:G48"/>
    <mergeCell ref="J48:K48"/>
    <mergeCell ref="O48:P48"/>
    <mergeCell ref="Q48:R48"/>
    <mergeCell ref="S48:T48"/>
    <mergeCell ref="U48:V48"/>
    <mergeCell ref="A47:C47"/>
    <mergeCell ref="D47:E47"/>
    <mergeCell ref="F47:G47"/>
    <mergeCell ref="J47:K47"/>
    <mergeCell ref="M47:M51"/>
    <mergeCell ref="O47:P47"/>
    <mergeCell ref="Q47:R47"/>
    <mergeCell ref="S47:T47"/>
    <mergeCell ref="U47:V47"/>
    <mergeCell ref="A49:C49"/>
    <mergeCell ref="D49:E49"/>
    <mergeCell ref="F49:G49"/>
    <mergeCell ref="J49:K49"/>
    <mergeCell ref="O49:P49"/>
    <mergeCell ref="A50:C50"/>
    <mergeCell ref="D50:E50"/>
    <mergeCell ref="F50:G50"/>
    <mergeCell ref="J50:K50"/>
    <mergeCell ref="O50:P50"/>
    <mergeCell ref="Q50:R50"/>
    <mergeCell ref="S50:T50"/>
    <mergeCell ref="U50:V50"/>
    <mergeCell ref="Q49:R49"/>
    <mergeCell ref="S49:T49"/>
    <mergeCell ref="U49:V49"/>
    <mergeCell ref="A52:C52"/>
    <mergeCell ref="D52:E52"/>
    <mergeCell ref="F52:G52"/>
    <mergeCell ref="J52:K52"/>
    <mergeCell ref="M52:M54"/>
    <mergeCell ref="O52:P52"/>
    <mergeCell ref="Q52:R52"/>
    <mergeCell ref="A51:C51"/>
    <mergeCell ref="D51:E51"/>
    <mergeCell ref="F51:G51"/>
    <mergeCell ref="J51:K51"/>
    <mergeCell ref="O51:P51"/>
    <mergeCell ref="Q51:R51"/>
    <mergeCell ref="S52:T52"/>
    <mergeCell ref="U52:V52"/>
    <mergeCell ref="A53:C53"/>
    <mergeCell ref="D53:E53"/>
    <mergeCell ref="F53:G53"/>
    <mergeCell ref="J53:K53"/>
    <mergeCell ref="O53:P53"/>
    <mergeCell ref="Q53:R53"/>
    <mergeCell ref="S53:T53"/>
    <mergeCell ref="U53:V53"/>
    <mergeCell ref="A54:C54"/>
    <mergeCell ref="D54:E54"/>
    <mergeCell ref="F54:G54"/>
    <mergeCell ref="J54:K54"/>
    <mergeCell ref="O54:P54"/>
    <mergeCell ref="Q54:R54"/>
    <mergeCell ref="S54:T54"/>
    <mergeCell ref="U54:V54"/>
    <mergeCell ref="A55:C55"/>
    <mergeCell ref="D55:E55"/>
    <mergeCell ref="F55:G55"/>
    <mergeCell ref="J55:K55"/>
    <mergeCell ref="M55:M58"/>
    <mergeCell ref="O55:P55"/>
    <mergeCell ref="Q55:R55"/>
    <mergeCell ref="A56:C56"/>
    <mergeCell ref="Q57:R57"/>
    <mergeCell ref="A58:C58"/>
    <mergeCell ref="D58:E58"/>
    <mergeCell ref="F58:G58"/>
    <mergeCell ref="J58:K58"/>
    <mergeCell ref="O58:P58"/>
    <mergeCell ref="Q58:R58"/>
    <mergeCell ref="D56:E56"/>
    <mergeCell ref="F56:G56"/>
    <mergeCell ref="J56:K56"/>
    <mergeCell ref="O56:P56"/>
    <mergeCell ref="Q56:R56"/>
    <mergeCell ref="A57:C57"/>
    <mergeCell ref="D57:E57"/>
    <mergeCell ref="F57:G57"/>
    <mergeCell ref="J57:K57"/>
    <mergeCell ref="O57:P57"/>
    <mergeCell ref="A59:C59"/>
    <mergeCell ref="D59:E59"/>
    <mergeCell ref="F59:G59"/>
    <mergeCell ref="J59:K59"/>
    <mergeCell ref="M59:M63"/>
    <mergeCell ref="O59:P59"/>
    <mergeCell ref="J60:K60"/>
    <mergeCell ref="O60:P60"/>
    <mergeCell ref="O61:P61"/>
    <mergeCell ref="A62:K62"/>
    <mergeCell ref="O62:P62"/>
    <mergeCell ref="A63:B63"/>
    <mergeCell ref="O63:P63"/>
    <mergeCell ref="O65:P65"/>
    <mergeCell ref="O66:P66"/>
    <mergeCell ref="O67:P67"/>
    <mergeCell ref="A72:AA72"/>
    <mergeCell ref="O68:P68"/>
    <mergeCell ref="M69:M71"/>
    <mergeCell ref="O69:P69"/>
    <mergeCell ref="Q69:R69"/>
    <mergeCell ref="O70:P70"/>
    <mergeCell ref="Q70:R70"/>
    <mergeCell ref="O71:P71"/>
    <mergeCell ref="Q71:R71"/>
    <mergeCell ref="A67:K67"/>
    <mergeCell ref="M64:M68"/>
    <mergeCell ref="O64:P64"/>
    <mergeCell ref="E70:F70"/>
    <mergeCell ref="E71:F71"/>
    <mergeCell ref="Y69:Z69"/>
    <mergeCell ref="Y70:Z70"/>
  </mergeCells>
  <conditionalFormatting sqref="P2:Q2 A16:E16 L31:M31 A23 A2 C2 K2:L2 N60:V63 A24:O24 C14 E8:E12 G8:G12 E14:F14 E6:G7 A5:C12 A4:G4 A15:N15 J14:N14 E5:N5 J4 P14:P15 R15:S15 S4 U15 M4 R5:U5 P5:Q12 P3:P4 I6:N6 J7:N12 A29:K35 A28 D28 F28 H28:K28 M32:V35 N37:V38 M36 N40:V43 N39:O39 Q39 S39:V39 Q36:V36 A37:K38 A36 D36 F36 H36:K36 A39 D39 F39 H39:K39 M52:V59 M44:V47 N48:V51 I7:I14 A17:F19 A40:K66 N64:O64 Q64:V64 A25:K27 R14:U14 R6:S13 U6:U13">
    <cfRule type="cellIs" dxfId="2471" priority="246" stopIfTrue="1" operator="equal">
      <formula>0</formula>
    </cfRule>
  </conditionalFormatting>
  <conditionalFormatting sqref="M64 N66:V66 N67:O68 Q67:V68 S69:V71">
    <cfRule type="cellIs" dxfId="2470" priority="245" stopIfTrue="1" operator="equal">
      <formula>0</formula>
    </cfRule>
  </conditionalFormatting>
  <conditionalFormatting sqref="Q65:V65">
    <cfRule type="cellIs" dxfId="2469" priority="244" stopIfTrue="1" operator="equal">
      <formula>0</formula>
    </cfRule>
  </conditionalFormatting>
  <conditionalFormatting sqref="W2:X3">
    <cfRule type="cellIs" dxfId="2468" priority="243" stopIfTrue="1" operator="equal">
      <formula>0</formula>
    </cfRule>
  </conditionalFormatting>
  <conditionalFormatting sqref="Z2">
    <cfRule type="cellIs" dxfId="2467" priority="242" stopIfTrue="1" operator="equal">
      <formula>0</formula>
    </cfRule>
  </conditionalFormatting>
  <conditionalFormatting sqref="B14">
    <cfRule type="cellIs" dxfId="2466" priority="232" stopIfTrue="1" operator="equal">
      <formula>0</formula>
    </cfRule>
  </conditionalFormatting>
  <conditionalFormatting sqref="Y2:Y3">
    <cfRule type="cellIs" dxfId="2465" priority="241" stopIfTrue="1" operator="equal">
      <formula>0</formula>
    </cfRule>
  </conditionalFormatting>
  <conditionalFormatting sqref="A13:C13 E13:G13 P13:S13 J13:N13 U13">
    <cfRule type="cellIs" dxfId="2464" priority="216" stopIfTrue="1" operator="equal">
      <formula>0</formula>
    </cfRule>
  </conditionalFormatting>
  <conditionalFormatting sqref="U10">
    <cfRule type="cellIs" dxfId="2463" priority="219" stopIfTrue="1" operator="equal">
      <formula>0</formula>
    </cfRule>
  </conditionalFormatting>
  <conditionalFormatting sqref="Q14">
    <cfRule type="cellIs" dxfId="2462" priority="223" stopIfTrue="1" operator="equal">
      <formula>0</formula>
    </cfRule>
  </conditionalFormatting>
  <conditionalFormatting sqref="Y1">
    <cfRule type="cellIs" dxfId="2461" priority="237" stopIfTrue="1" operator="equal">
      <formula>0</formula>
    </cfRule>
  </conditionalFormatting>
  <conditionalFormatting sqref="T15:U15">
    <cfRule type="cellIs" dxfId="2460" priority="240" stopIfTrue="1" operator="equal">
      <formula>0</formula>
    </cfRule>
  </conditionalFormatting>
  <conditionalFormatting sqref="U9">
    <cfRule type="cellIs" dxfId="2459" priority="220" stopIfTrue="1" operator="equal">
      <formula>0</formula>
    </cfRule>
  </conditionalFormatting>
  <conditionalFormatting sqref="P1 A1:K1">
    <cfRule type="cellIs" dxfId="2458" priority="239" stopIfTrue="1" operator="equal">
      <formula>0</formula>
    </cfRule>
  </conditionalFormatting>
  <conditionalFormatting sqref="W1:X1">
    <cfRule type="cellIs" dxfId="2457" priority="238" stopIfTrue="1" operator="equal">
      <formula>0</formula>
    </cfRule>
  </conditionalFormatting>
  <conditionalFormatting sqref="J2">
    <cfRule type="cellIs" dxfId="2456" priority="236" stopIfTrue="1" operator="equal">
      <formula>0</formula>
    </cfRule>
  </conditionalFormatting>
  <conditionalFormatting sqref="J14">
    <cfRule type="cellIs" dxfId="2455" priority="205" stopIfTrue="1" operator="equal">
      <formula>0</formula>
    </cfRule>
  </conditionalFormatting>
  <conditionalFormatting sqref="A12">
    <cfRule type="cellIs" dxfId="2454" priority="235" stopIfTrue="1" operator="equal">
      <formula>0</formula>
    </cfRule>
  </conditionalFormatting>
  <conditionalFormatting sqref="B12">
    <cfRule type="cellIs" dxfId="2453" priority="234" stopIfTrue="1" operator="equal">
      <formula>0</formula>
    </cfRule>
  </conditionalFormatting>
  <conditionalFormatting sqref="A14">
    <cfRule type="cellIs" dxfId="2452" priority="233" stopIfTrue="1" operator="equal">
      <formula>0</formula>
    </cfRule>
  </conditionalFormatting>
  <conditionalFormatting sqref="G12">
    <cfRule type="cellIs" dxfId="2451" priority="231" stopIfTrue="1" operator="equal">
      <formula>0</formula>
    </cfRule>
  </conditionalFormatting>
  <conditionalFormatting sqref="G14">
    <cfRule type="cellIs" dxfId="2450" priority="230" stopIfTrue="1" operator="equal">
      <formula>0</formula>
    </cfRule>
  </conditionalFormatting>
  <conditionalFormatting sqref="H14">
    <cfRule type="cellIs" dxfId="2449" priority="229" stopIfTrue="1" operator="equal">
      <formula>0</formula>
    </cfRule>
  </conditionalFormatting>
  <conditionalFormatting sqref="P12:S12 P14:T15 N15">
    <cfRule type="cellIs" dxfId="2448" priority="228" stopIfTrue="1" operator="equal">
      <formula>0</formula>
    </cfRule>
  </conditionalFormatting>
  <conditionalFormatting sqref="N12">
    <cfRule type="cellIs" dxfId="2447" priority="227" stopIfTrue="1" operator="equal">
      <formula>0</formula>
    </cfRule>
  </conditionalFormatting>
  <conditionalFormatting sqref="N14">
    <cfRule type="cellIs" dxfId="2446" priority="226" stopIfTrue="1" operator="equal">
      <formula>0</formula>
    </cfRule>
  </conditionalFormatting>
  <conditionalFormatting sqref="P15:S15">
    <cfRule type="cellIs" dxfId="2445" priority="225" stopIfTrue="1" operator="equal">
      <formula>0</formula>
    </cfRule>
  </conditionalFormatting>
  <conditionalFormatting sqref="Q12">
    <cfRule type="cellIs" dxfId="2444" priority="224" stopIfTrue="1" operator="equal">
      <formula>0</formula>
    </cfRule>
  </conditionalFormatting>
  <conditionalFormatting sqref="R12">
    <cfRule type="cellIs" dxfId="2443" priority="222" stopIfTrue="1" operator="equal">
      <formula>0</formula>
    </cfRule>
  </conditionalFormatting>
  <conditionalFormatting sqref="R14">
    <cfRule type="cellIs" dxfId="2442" priority="221" stopIfTrue="1" operator="equal">
      <formula>0</formula>
    </cfRule>
  </conditionalFormatting>
  <conditionalFormatting sqref="N65:P65">
    <cfRule type="cellIs" dxfId="2441" priority="218" stopIfTrue="1" operator="equal">
      <formula>0</formula>
    </cfRule>
  </conditionalFormatting>
  <conditionalFormatting sqref="J12">
    <cfRule type="cellIs" dxfId="2440" priority="206" stopIfTrue="1" operator="equal">
      <formula>0</formula>
    </cfRule>
  </conditionalFormatting>
  <conditionalFormatting sqref="S15:U15">
    <cfRule type="cellIs" dxfId="2439" priority="198" stopIfTrue="1" operator="equal">
      <formula>0</formula>
    </cfRule>
  </conditionalFormatting>
  <conditionalFormatting sqref="B13">
    <cfRule type="cellIs" dxfId="2438" priority="214" stopIfTrue="1" operator="equal">
      <formula>0</formula>
    </cfRule>
  </conditionalFormatting>
  <conditionalFormatting sqref="U11">
    <cfRule type="cellIs" dxfId="2437" priority="217" stopIfTrue="1" operator="equal">
      <formula>0</formula>
    </cfRule>
  </conditionalFormatting>
  <conditionalFormatting sqref="G13">
    <cfRule type="cellIs" dxfId="2436" priority="213" stopIfTrue="1" operator="equal">
      <formula>0</formula>
    </cfRule>
  </conditionalFormatting>
  <conditionalFormatting sqref="K12">
    <cfRule type="cellIs" dxfId="2435" priority="204" stopIfTrue="1" operator="equal">
      <formula>0</formula>
    </cfRule>
  </conditionalFormatting>
  <conditionalFormatting sqref="A13">
    <cfRule type="cellIs" dxfId="2434" priority="215" stopIfTrue="1" operator="equal">
      <formula>0</formula>
    </cfRule>
  </conditionalFormatting>
  <conditionalFormatting sqref="P13">
    <cfRule type="cellIs" dxfId="2433" priority="212" stopIfTrue="1" operator="equal">
      <formula>0</formula>
    </cfRule>
  </conditionalFormatting>
  <conditionalFormatting sqref="N13">
    <cfRule type="cellIs" dxfId="2432" priority="211" stopIfTrue="1" operator="equal">
      <formula>0</formula>
    </cfRule>
  </conditionalFormatting>
  <conditionalFormatting sqref="Q13">
    <cfRule type="cellIs" dxfId="2431" priority="210" stopIfTrue="1" operator="equal">
      <formula>0</formula>
    </cfRule>
  </conditionalFormatting>
  <conditionalFormatting sqref="R13">
    <cfRule type="cellIs" dxfId="2430" priority="209" stopIfTrue="1" operator="equal">
      <formula>0</formula>
    </cfRule>
  </conditionalFormatting>
  <conditionalFormatting sqref="D14 D5:D12">
    <cfRule type="cellIs" dxfId="2429" priority="208" stopIfTrue="1" operator="equal">
      <formula>0</formula>
    </cfRule>
  </conditionalFormatting>
  <conditionalFormatting sqref="D13">
    <cfRule type="cellIs" dxfId="2428" priority="207" stopIfTrue="1" operator="equal">
      <formula>0</formula>
    </cfRule>
  </conditionalFormatting>
  <conditionalFormatting sqref="Q12">
    <cfRule type="cellIs" dxfId="2427" priority="202" stopIfTrue="1" operator="equal">
      <formula>0</formula>
    </cfRule>
  </conditionalFormatting>
  <conditionalFormatting sqref="U12">
    <cfRule type="cellIs" dxfId="2426" priority="195" stopIfTrue="1" operator="equal">
      <formula>0</formula>
    </cfRule>
  </conditionalFormatting>
  <conditionalFormatting sqref="T14">
    <cfRule type="cellIs" dxfId="2425" priority="196" stopIfTrue="1" operator="equal">
      <formula>0</formula>
    </cfRule>
  </conditionalFormatting>
  <conditionalFormatting sqref="Q14">
    <cfRule type="cellIs" dxfId="2424" priority="201" stopIfTrue="1" operator="equal">
      <formula>0</formula>
    </cfRule>
  </conditionalFormatting>
  <conditionalFormatting sqref="R12">
    <cfRule type="cellIs" dxfId="2423" priority="200" stopIfTrue="1" operator="equal">
      <formula>0</formula>
    </cfRule>
  </conditionalFormatting>
  <conditionalFormatting sqref="R14">
    <cfRule type="cellIs" dxfId="2422" priority="199" stopIfTrue="1" operator="equal">
      <formula>0</formula>
    </cfRule>
  </conditionalFormatting>
  <conditionalFormatting sqref="P12">
    <cfRule type="cellIs" dxfId="2421" priority="182" stopIfTrue="1" operator="equal">
      <formula>0</formula>
    </cfRule>
  </conditionalFormatting>
  <conditionalFormatting sqref="O5:O12 O14:O15">
    <cfRule type="cellIs" dxfId="2420" priority="186" stopIfTrue="1" operator="equal">
      <formula>0</formula>
    </cfRule>
  </conditionalFormatting>
  <conditionalFormatting sqref="K14">
    <cfRule type="cellIs" dxfId="2419" priority="203" stopIfTrue="1" operator="equal">
      <formula>0</formula>
    </cfRule>
  </conditionalFormatting>
  <conditionalFormatting sqref="U13">
    <cfRule type="cellIs" dxfId="2418" priority="187" stopIfTrue="1" operator="equal">
      <formula>0</formula>
    </cfRule>
  </conditionalFormatting>
  <conditionalFormatting sqref="R13">
    <cfRule type="cellIs" dxfId="2417" priority="189" stopIfTrue="1" operator="equal">
      <formula>0</formula>
    </cfRule>
  </conditionalFormatting>
  <conditionalFormatting sqref="U14">
    <cfRule type="cellIs" dxfId="2416" priority="194" stopIfTrue="1" operator="equal">
      <formula>0</formula>
    </cfRule>
  </conditionalFormatting>
  <conditionalFormatting sqref="K13">
    <cfRule type="cellIs" dxfId="2415" priority="192" stopIfTrue="1" operator="equal">
      <formula>0</formula>
    </cfRule>
  </conditionalFormatting>
  <conditionalFormatting sqref="S13">
    <cfRule type="cellIs" dxfId="2414" priority="191" stopIfTrue="1" operator="equal">
      <formula>0</formula>
    </cfRule>
  </conditionalFormatting>
  <conditionalFormatting sqref="J13">
    <cfRule type="cellIs" dxfId="2413" priority="193" stopIfTrue="1" operator="equal">
      <formula>0</formula>
    </cfRule>
  </conditionalFormatting>
  <conditionalFormatting sqref="Q13">
    <cfRule type="cellIs" dxfId="2412" priority="190" stopIfTrue="1" operator="equal">
      <formula>0</formula>
    </cfRule>
  </conditionalFormatting>
  <conditionalFormatting sqref="H6:H12">
    <cfRule type="cellIs" dxfId="2411" priority="162" stopIfTrue="1" operator="equal">
      <formula>0</formula>
    </cfRule>
  </conditionalFormatting>
  <conditionalFormatting sqref="H13">
    <cfRule type="cellIs" dxfId="2410" priority="161" stopIfTrue="1" operator="equal">
      <formula>0</formula>
    </cfRule>
  </conditionalFormatting>
  <conditionalFormatting sqref="P14">
    <cfRule type="cellIs" dxfId="2409" priority="181" stopIfTrue="1" operator="equal">
      <formula>0</formula>
    </cfRule>
  </conditionalFormatting>
  <conditionalFormatting sqref="O12 O14:O15">
    <cfRule type="cellIs" dxfId="2408" priority="185" stopIfTrue="1" operator="equal">
      <formula>0</formula>
    </cfRule>
  </conditionalFormatting>
  <conditionalFormatting sqref="O13">
    <cfRule type="cellIs" dxfId="2407" priority="184" stopIfTrue="1" operator="equal">
      <formula>0</formula>
    </cfRule>
  </conditionalFormatting>
  <conditionalFormatting sqref="O13">
    <cfRule type="cellIs" dxfId="2406" priority="183" stopIfTrue="1" operator="equal">
      <formula>0</formula>
    </cfRule>
  </conditionalFormatting>
  <conditionalFormatting sqref="T14">
    <cfRule type="cellIs" dxfId="2405" priority="168" stopIfTrue="1" operator="equal">
      <formula>0</formula>
    </cfRule>
  </conditionalFormatting>
  <conditionalFormatting sqref="Q12">
    <cfRule type="cellIs" dxfId="2404" priority="180" stopIfTrue="1" operator="equal">
      <formula>0</formula>
    </cfRule>
  </conditionalFormatting>
  <conditionalFormatting sqref="Q14">
    <cfRule type="cellIs" dxfId="2403" priority="179" stopIfTrue="1" operator="equal">
      <formula>0</formula>
    </cfRule>
  </conditionalFormatting>
  <conditionalFormatting sqref="P13">
    <cfRule type="cellIs" dxfId="2402" priority="177" stopIfTrue="1" operator="equal">
      <formula>0</formula>
    </cfRule>
  </conditionalFormatting>
  <conditionalFormatting sqref="Q13">
    <cfRule type="cellIs" dxfId="2401" priority="176" stopIfTrue="1" operator="equal">
      <formula>0</formula>
    </cfRule>
  </conditionalFormatting>
  <conditionalFormatting sqref="P12">
    <cfRule type="cellIs" dxfId="2400" priority="175" stopIfTrue="1" operator="equal">
      <formula>0</formula>
    </cfRule>
  </conditionalFormatting>
  <conditionalFormatting sqref="P14">
    <cfRule type="cellIs" dxfId="2399" priority="174" stopIfTrue="1" operator="equal">
      <formula>0</formula>
    </cfRule>
  </conditionalFormatting>
  <conditionalFormatting sqref="Q12">
    <cfRule type="cellIs" dxfId="2398" priority="173" stopIfTrue="1" operator="equal">
      <formula>0</formula>
    </cfRule>
  </conditionalFormatting>
  <conditionalFormatting sqref="Q14">
    <cfRule type="cellIs" dxfId="2397" priority="172" stopIfTrue="1" operator="equal">
      <formula>0</formula>
    </cfRule>
  </conditionalFormatting>
  <conditionalFormatting sqref="S12">
    <cfRule type="cellIs" dxfId="2396" priority="171" stopIfTrue="1" operator="equal">
      <formula>0</formula>
    </cfRule>
  </conditionalFormatting>
  <conditionalFormatting sqref="S14">
    <cfRule type="cellIs" dxfId="2395" priority="170" stopIfTrue="1" operator="equal">
      <formula>0</formula>
    </cfRule>
  </conditionalFormatting>
  <conditionalFormatting sqref="R13">
    <cfRule type="cellIs" dxfId="2394" priority="167" stopIfTrue="1" operator="equal">
      <formula>0</formula>
    </cfRule>
  </conditionalFormatting>
  <conditionalFormatting sqref="P13">
    <cfRule type="cellIs" dxfId="2393" priority="166" stopIfTrue="1" operator="equal">
      <formula>0</formula>
    </cfRule>
  </conditionalFormatting>
  <conditionalFormatting sqref="Q13">
    <cfRule type="cellIs" dxfId="2392" priority="165" stopIfTrue="1" operator="equal">
      <formula>0</formula>
    </cfRule>
  </conditionalFormatting>
  <conditionalFormatting sqref="S13">
    <cfRule type="cellIs" dxfId="2391" priority="164" stopIfTrue="1" operator="equal">
      <formula>0</formula>
    </cfRule>
  </conditionalFormatting>
  <conditionalFormatting sqref="X8:Y9">
    <cfRule type="cellIs" dxfId="2390" priority="144" stopIfTrue="1" operator="equal">
      <formula>0</formula>
    </cfRule>
  </conditionalFormatting>
  <conditionalFormatting sqref="W8:W9">
    <cfRule type="cellIs" dxfId="2389" priority="145" stopIfTrue="1" operator="equal">
      <formula>0</formula>
    </cfRule>
  </conditionalFormatting>
  <conditionalFormatting sqref="X6:Y7">
    <cfRule type="cellIs" dxfId="2388" priority="147" stopIfTrue="1" operator="equal">
      <formula>0</formula>
    </cfRule>
  </conditionalFormatting>
  <conditionalFormatting sqref="Z8:AA9">
    <cfRule type="cellIs" dxfId="2387" priority="146" stopIfTrue="1" operator="equal">
      <formula>0</formula>
    </cfRule>
  </conditionalFormatting>
  <conditionalFormatting sqref="Z10:AA10">
    <cfRule type="cellIs" dxfId="2386" priority="143" stopIfTrue="1" operator="equal">
      <formula>0</formula>
    </cfRule>
  </conditionalFormatting>
  <conditionalFormatting sqref="W6:W7">
    <cfRule type="cellIs" dxfId="2385" priority="148" stopIfTrue="1" operator="equal">
      <formula>0</formula>
    </cfRule>
  </conditionalFormatting>
  <conditionalFormatting sqref="N15">
    <cfRule type="cellIs" dxfId="2384" priority="160" stopIfTrue="1" operator="equal">
      <formula>0</formula>
    </cfRule>
  </conditionalFormatting>
  <conditionalFormatting sqref="Z6:AA7">
    <cfRule type="cellIs" dxfId="2383" priority="149" stopIfTrue="1" operator="equal">
      <formula>0</formula>
    </cfRule>
  </conditionalFormatting>
  <conditionalFormatting sqref="Z25:AA26 Z29:AA29 W28">
    <cfRule type="cellIs" dxfId="2382" priority="137" stopIfTrue="1" operator="equal">
      <formula>0</formula>
    </cfRule>
  </conditionalFormatting>
  <conditionalFormatting sqref="W10">
    <cfRule type="cellIs" dxfId="2381" priority="142" stopIfTrue="1" operator="equal">
      <formula>0</formula>
    </cfRule>
  </conditionalFormatting>
  <conditionalFormatting sqref="X10:Y10">
    <cfRule type="cellIs" dxfId="2380" priority="141" stopIfTrue="1" operator="equal">
      <formula>0</formula>
    </cfRule>
  </conditionalFormatting>
  <conditionalFormatting sqref="T25:U29">
    <cfRule type="cellIs" dxfId="2379" priority="138" stopIfTrue="1" operator="equal">
      <formula>0</formula>
    </cfRule>
  </conditionalFormatting>
  <conditionalFormatting sqref="W11:Y11">
    <cfRule type="cellIs" dxfId="2378" priority="139" stopIfTrue="1" operator="equal">
      <formula>0</formula>
    </cfRule>
  </conditionalFormatting>
  <conditionalFormatting sqref="W32">
    <cfRule type="cellIs" dxfId="2377" priority="134" stopIfTrue="1" operator="equal">
      <formula>0</formula>
    </cfRule>
  </conditionalFormatting>
  <conditionalFormatting sqref="N36:P36">
    <cfRule type="cellIs" dxfId="2376" priority="125" stopIfTrue="1" operator="equal">
      <formula>0</formula>
    </cfRule>
  </conditionalFormatting>
  <conditionalFormatting sqref="S22">
    <cfRule type="cellIs" dxfId="2375" priority="122" stopIfTrue="1" operator="equal">
      <formula>0</formula>
    </cfRule>
  </conditionalFormatting>
  <conditionalFormatting sqref="S19">
    <cfRule type="cellIs" dxfId="2374" priority="121" stopIfTrue="1" operator="equal">
      <formula>0</formula>
    </cfRule>
  </conditionalFormatting>
  <conditionalFormatting sqref="S18:T18">
    <cfRule type="cellIs" dxfId="2373" priority="120" stopIfTrue="1" operator="equal">
      <formula>0</formula>
    </cfRule>
  </conditionalFormatting>
  <conditionalFormatting sqref="T18">
    <cfRule type="cellIs" dxfId="2372" priority="118" stopIfTrue="1" operator="equal">
      <formula>0</formula>
    </cfRule>
  </conditionalFormatting>
  <conditionalFormatting sqref="S17">
    <cfRule type="cellIs" dxfId="2371" priority="117" stopIfTrue="1" operator="equal">
      <formula>0</formula>
    </cfRule>
  </conditionalFormatting>
  <conditionalFormatting sqref="U18">
    <cfRule type="cellIs" dxfId="2370" priority="119" stopIfTrue="1" operator="equal">
      <formula>0</formula>
    </cfRule>
  </conditionalFormatting>
  <conditionalFormatting sqref="U17">
    <cfRule type="cellIs" dxfId="2369" priority="116" stopIfTrue="1" operator="equal">
      <formula>0</formula>
    </cfRule>
  </conditionalFormatting>
  <conditionalFormatting sqref="U18">
    <cfRule type="cellIs" dxfId="2368" priority="115" stopIfTrue="1" operator="equal">
      <formula>0</formula>
    </cfRule>
  </conditionalFormatting>
  <conditionalFormatting sqref="T18">
    <cfRule type="cellIs" dxfId="2367" priority="113" stopIfTrue="1" operator="equal">
      <formula>0</formula>
    </cfRule>
  </conditionalFormatting>
  <conditionalFormatting sqref="T17">
    <cfRule type="cellIs" dxfId="2366" priority="114" stopIfTrue="1" operator="equal">
      <formula>0</formula>
    </cfRule>
  </conditionalFormatting>
  <conditionalFormatting sqref="P16">
    <cfRule type="cellIs" dxfId="2365" priority="108" stopIfTrue="1" operator="equal">
      <formula>0</formula>
    </cfRule>
  </conditionalFormatting>
  <conditionalFormatting sqref="P17:R17">
    <cfRule type="cellIs" dxfId="2364" priority="110" stopIfTrue="1" operator="equal">
      <formula>0</formula>
    </cfRule>
  </conditionalFormatting>
  <conditionalFormatting sqref="P18:Q21">
    <cfRule type="cellIs" dxfId="2363" priority="109" stopIfTrue="1" operator="equal">
      <formula>0</formula>
    </cfRule>
  </conditionalFormatting>
  <conditionalFormatting sqref="R18:R21">
    <cfRule type="cellIs" dxfId="2362" priority="106" stopIfTrue="1" operator="equal">
      <formula>0</formula>
    </cfRule>
  </conditionalFormatting>
  <conditionalFormatting sqref="R17">
    <cfRule type="cellIs" dxfId="2361" priority="107" stopIfTrue="1" operator="equal">
      <formula>0</formula>
    </cfRule>
  </conditionalFormatting>
  <conditionalFormatting sqref="Q17">
    <cfRule type="cellIs" dxfId="2360" priority="112" stopIfTrue="1" operator="equal">
      <formula>0</formula>
    </cfRule>
  </conditionalFormatting>
  <conditionalFormatting sqref="Q18:Q21">
    <cfRule type="cellIs" dxfId="2359" priority="111" stopIfTrue="1" operator="equal">
      <formula>0</formula>
    </cfRule>
  </conditionalFormatting>
  <conditionalFormatting sqref="N17">
    <cfRule type="cellIs" dxfId="2358" priority="103" stopIfTrue="1" operator="equal">
      <formula>0</formula>
    </cfRule>
  </conditionalFormatting>
  <conditionalFormatting sqref="M16">
    <cfRule type="cellIs" dxfId="2357" priority="100" stopIfTrue="1" operator="equal">
      <formula>0</formula>
    </cfRule>
  </conditionalFormatting>
  <conditionalFormatting sqref="M17">
    <cfRule type="cellIs" dxfId="2356" priority="101" stopIfTrue="1" operator="equal">
      <formula>0</formula>
    </cfRule>
  </conditionalFormatting>
  <conditionalFormatting sqref="M16:M17 M18:N21">
    <cfRule type="cellIs" dxfId="2355" priority="105" stopIfTrue="1" operator="equal">
      <formula>0</formula>
    </cfRule>
  </conditionalFormatting>
  <conditionalFormatting sqref="M18:O21">
    <cfRule type="cellIs" dxfId="2354" priority="104" stopIfTrue="1" operator="equal">
      <formula>0</formula>
    </cfRule>
  </conditionalFormatting>
  <conditionalFormatting sqref="M17:O17">
    <cfRule type="cellIs" dxfId="2353" priority="102" stopIfTrue="1" operator="equal">
      <formula>0</formula>
    </cfRule>
  </conditionalFormatting>
  <conditionalFormatting sqref="O17">
    <cfRule type="cellIs" dxfId="2352" priority="98" stopIfTrue="1" operator="equal">
      <formula>0</formula>
    </cfRule>
  </conditionalFormatting>
  <conditionalFormatting sqref="O18:O21">
    <cfRule type="cellIs" dxfId="2351" priority="99" stopIfTrue="1" operator="equal">
      <formula>0</formula>
    </cfRule>
  </conditionalFormatting>
  <conditionalFormatting sqref="L18">
    <cfRule type="cellIs" dxfId="2350" priority="94" stopIfTrue="1" operator="equal">
      <formula>0</formula>
    </cfRule>
  </conditionalFormatting>
  <conditionalFormatting sqref="L18">
    <cfRule type="cellIs" dxfId="2349" priority="87" stopIfTrue="1" operator="equal">
      <formula>0</formula>
    </cfRule>
  </conditionalFormatting>
  <conditionalFormatting sqref="L18">
    <cfRule type="cellIs" dxfId="2348" priority="91" stopIfTrue="1" operator="equal">
      <formula>0</formula>
    </cfRule>
  </conditionalFormatting>
  <conditionalFormatting sqref="L18">
    <cfRule type="cellIs" dxfId="2347" priority="86" stopIfTrue="1" operator="equal">
      <formula>0</formula>
    </cfRule>
  </conditionalFormatting>
  <conditionalFormatting sqref="J18:L21">
    <cfRule type="cellIs" dxfId="2346" priority="96" stopIfTrue="1" operator="equal">
      <formula>0</formula>
    </cfRule>
  </conditionalFormatting>
  <conditionalFormatting sqref="L17">
    <cfRule type="cellIs" dxfId="2345" priority="95" stopIfTrue="1" operator="equal">
      <formula>0</formula>
    </cfRule>
  </conditionalFormatting>
  <conditionalFormatting sqref="J16 J17:L21">
    <cfRule type="cellIs" dxfId="2344" priority="97" stopIfTrue="1" operator="equal">
      <formula>0</formula>
    </cfRule>
  </conditionalFormatting>
  <conditionalFormatting sqref="L18:L21">
    <cfRule type="cellIs" dxfId="2343" priority="80" stopIfTrue="1" operator="equal">
      <formula>0</formula>
    </cfRule>
  </conditionalFormatting>
  <conditionalFormatting sqref="L18">
    <cfRule type="cellIs" dxfId="2342" priority="83" stopIfTrue="1" operator="equal">
      <formula>0</formula>
    </cfRule>
  </conditionalFormatting>
  <conditionalFormatting sqref="L18">
    <cfRule type="cellIs" dxfId="2341" priority="90" stopIfTrue="1" operator="equal">
      <formula>0</formula>
    </cfRule>
  </conditionalFormatting>
  <conditionalFormatting sqref="L17">
    <cfRule type="cellIs" dxfId="2340" priority="92" stopIfTrue="1" operator="equal">
      <formula>0</formula>
    </cfRule>
  </conditionalFormatting>
  <conditionalFormatting sqref="K17">
    <cfRule type="cellIs" dxfId="2339" priority="89" stopIfTrue="1" operator="equal">
      <formula>0</formula>
    </cfRule>
  </conditionalFormatting>
  <conditionalFormatting sqref="K17">
    <cfRule type="cellIs" dxfId="2338" priority="93" stopIfTrue="1" operator="equal">
      <formula>0</formula>
    </cfRule>
  </conditionalFormatting>
  <conditionalFormatting sqref="L17">
    <cfRule type="cellIs" dxfId="2337" priority="88" stopIfTrue="1" operator="equal">
      <formula>0</formula>
    </cfRule>
  </conditionalFormatting>
  <conditionalFormatting sqref="L17">
    <cfRule type="cellIs" dxfId="2336" priority="84" stopIfTrue="1" operator="equal">
      <formula>0</formula>
    </cfRule>
  </conditionalFormatting>
  <conditionalFormatting sqref="K18">
    <cfRule type="cellIs" dxfId="2335" priority="81" stopIfTrue="1" operator="equal">
      <formula>0</formula>
    </cfRule>
  </conditionalFormatting>
  <conditionalFormatting sqref="K17">
    <cfRule type="cellIs" dxfId="2334" priority="82" stopIfTrue="1" operator="equal">
      <formula>0</formula>
    </cfRule>
  </conditionalFormatting>
  <conditionalFormatting sqref="K18">
    <cfRule type="cellIs" dxfId="2333" priority="85" stopIfTrue="1" operator="equal">
      <formula>0</formula>
    </cfRule>
  </conditionalFormatting>
  <conditionalFormatting sqref="G16:G19">
    <cfRule type="cellIs" dxfId="2332" priority="79" stopIfTrue="1" operator="equal">
      <formula>0</formula>
    </cfRule>
  </conditionalFormatting>
  <conditionalFormatting sqref="P22:Q22">
    <cfRule type="cellIs" dxfId="2331" priority="77" stopIfTrue="1" operator="equal">
      <formula>0</formula>
    </cfRule>
  </conditionalFormatting>
  <conditionalFormatting sqref="Q22:R22">
    <cfRule type="cellIs" dxfId="2330" priority="76" stopIfTrue="1" operator="equal">
      <formula>0</formula>
    </cfRule>
  </conditionalFormatting>
  <conditionalFormatting sqref="P22:Q22">
    <cfRule type="cellIs" dxfId="2329" priority="78" stopIfTrue="1" operator="equal">
      <formula>0</formula>
    </cfRule>
  </conditionalFormatting>
  <conditionalFormatting sqref="M22">
    <cfRule type="cellIs" dxfId="2328" priority="75" stopIfTrue="1" operator="equal">
      <formula>0</formula>
    </cfRule>
  </conditionalFormatting>
  <conditionalFormatting sqref="N22:O22">
    <cfRule type="cellIs" dxfId="2327" priority="72" stopIfTrue="1" operator="equal">
      <formula>0</formula>
    </cfRule>
  </conditionalFormatting>
  <conditionalFormatting sqref="M22:O22">
    <cfRule type="cellIs" dxfId="2326" priority="73" stopIfTrue="1" operator="equal">
      <formula>0</formula>
    </cfRule>
  </conditionalFormatting>
  <conditionalFormatting sqref="M22:O22">
    <cfRule type="cellIs" dxfId="2325" priority="74" stopIfTrue="1" operator="equal">
      <formula>0</formula>
    </cfRule>
  </conditionalFormatting>
  <conditionalFormatting sqref="L22">
    <cfRule type="cellIs" dxfId="2324" priority="63" stopIfTrue="1" operator="equal">
      <formula>0</formula>
    </cfRule>
  </conditionalFormatting>
  <conditionalFormatting sqref="L22">
    <cfRule type="cellIs" dxfId="2323" priority="64" stopIfTrue="1" operator="equal">
      <formula>0</formula>
    </cfRule>
  </conditionalFormatting>
  <conditionalFormatting sqref="J22">
    <cfRule type="cellIs" dxfId="2322" priority="66" stopIfTrue="1" operator="equal">
      <formula>0</formula>
    </cfRule>
  </conditionalFormatting>
  <conditionalFormatting sqref="L22">
    <cfRule type="cellIs" dxfId="2321" priority="65" stopIfTrue="1" operator="equal">
      <formula>0</formula>
    </cfRule>
  </conditionalFormatting>
  <conditionalFormatting sqref="K22">
    <cfRule type="cellIs" dxfId="2320" priority="62" stopIfTrue="1" operator="equal">
      <formula>0</formula>
    </cfRule>
  </conditionalFormatting>
  <conditionalFormatting sqref="J22:L22">
    <cfRule type="cellIs" dxfId="2319" priority="67" stopIfTrue="1" operator="equal">
      <formula>0</formula>
    </cfRule>
  </conditionalFormatting>
  <conditionalFormatting sqref="J22">
    <cfRule type="cellIs" dxfId="2318" priority="71" stopIfTrue="1" operator="equal">
      <formula>0</formula>
    </cfRule>
  </conditionalFormatting>
  <conditionalFormatting sqref="J22">
    <cfRule type="cellIs" dxfId="2317" priority="70" stopIfTrue="1" operator="equal">
      <formula>0</formula>
    </cfRule>
  </conditionalFormatting>
  <conditionalFormatting sqref="K22">
    <cfRule type="cellIs" dxfId="2316" priority="69" stopIfTrue="1" operator="equal">
      <formula>0</formula>
    </cfRule>
  </conditionalFormatting>
  <conditionalFormatting sqref="J22">
    <cfRule type="cellIs" dxfId="2315" priority="68" stopIfTrue="1" operator="equal">
      <formula>0</formula>
    </cfRule>
  </conditionalFormatting>
  <conditionalFormatting sqref="H16:I16 H17:H19">
    <cfRule type="cellIs" dxfId="2314" priority="61" stopIfTrue="1" operator="equal">
      <formula>0</formula>
    </cfRule>
  </conditionalFormatting>
  <conditionalFormatting sqref="I17">
    <cfRule type="cellIs" dxfId="2313" priority="60" stopIfTrue="1" operator="equal">
      <formula>0</formula>
    </cfRule>
  </conditionalFormatting>
  <conditionalFormatting sqref="I18">
    <cfRule type="cellIs" dxfId="2312" priority="59" stopIfTrue="1" operator="equal">
      <formula>0</formula>
    </cfRule>
  </conditionalFormatting>
  <conditionalFormatting sqref="I19">
    <cfRule type="cellIs" dxfId="2311" priority="58" stopIfTrue="1" operator="equal">
      <formula>0</formula>
    </cfRule>
  </conditionalFormatting>
  <conditionalFormatting sqref="M69:O69 Q69:Q71 N70:O71">
    <cfRule type="cellIs" dxfId="2310" priority="50" stopIfTrue="1" operator="equal">
      <formula>0</formula>
    </cfRule>
  </conditionalFormatting>
  <conditionalFormatting sqref="M29:O30 L25:O25 M26:M27 O26:O27">
    <cfRule type="cellIs" dxfId="2309" priority="49" stopIfTrue="1" operator="equal">
      <formula>0</formula>
    </cfRule>
  </conditionalFormatting>
  <conditionalFormatting sqref="Z11">
    <cfRule type="cellIs" dxfId="2308" priority="52" stopIfTrue="1" operator="equal">
      <formula>0</formula>
    </cfRule>
  </conditionalFormatting>
  <conditionalFormatting sqref="AA11">
    <cfRule type="cellIs" dxfId="2307" priority="51" stopIfTrue="1" operator="equal">
      <formula>0</formula>
    </cfRule>
  </conditionalFormatting>
  <conditionalFormatting sqref="L26:L30">
    <cfRule type="cellIs" dxfId="2306" priority="48" stopIfTrue="1" operator="equal">
      <formula>0</formula>
    </cfRule>
  </conditionalFormatting>
  <conditionalFormatting sqref="N26:N27">
    <cfRule type="cellIs" dxfId="2305" priority="47" stopIfTrue="1" operator="equal">
      <formula>0</formula>
    </cfRule>
  </conditionalFormatting>
  <conditionalFormatting sqref="N28">
    <cfRule type="cellIs" dxfId="2304" priority="45" stopIfTrue="1" operator="equal">
      <formula>0</formula>
    </cfRule>
  </conditionalFormatting>
  <conditionalFormatting sqref="N27">
    <cfRule type="cellIs" dxfId="2303" priority="46" stopIfTrue="1" operator="equal">
      <formula>0</formula>
    </cfRule>
  </conditionalFormatting>
  <conditionalFormatting sqref="N28">
    <cfRule type="cellIs" dxfId="2302" priority="44" stopIfTrue="1" operator="equal">
      <formula>0</formula>
    </cfRule>
  </conditionalFormatting>
  <conditionalFormatting sqref="W34:Z59 W33:Y33">
    <cfRule type="cellIs" dxfId="2301" priority="43" stopIfTrue="1" operator="equal">
      <formula>0</formula>
    </cfRule>
  </conditionalFormatting>
  <conditionalFormatting sqref="AA33">
    <cfRule type="cellIs" dxfId="2300" priority="42" stopIfTrue="1" operator="equal">
      <formula>0</formula>
    </cfRule>
  </conditionalFormatting>
  <conditionalFormatting sqref="AA34:AA59">
    <cfRule type="cellIs" dxfId="2299" priority="41" stopIfTrue="1" operator="equal">
      <formula>0</formula>
    </cfRule>
  </conditionalFormatting>
  <conditionalFormatting sqref="Y63:Y70">
    <cfRule type="cellIs" dxfId="2298" priority="40" stopIfTrue="1" operator="equal">
      <formula>0</formula>
    </cfRule>
  </conditionalFormatting>
  <conditionalFormatting sqref="Z71:AA71">
    <cfRule type="cellIs" dxfId="2297" priority="33" stopIfTrue="1" operator="equal">
      <formula>0</formula>
    </cfRule>
  </conditionalFormatting>
  <conditionalFormatting sqref="W71">
    <cfRule type="cellIs" dxfId="2296" priority="35" stopIfTrue="1" operator="equal">
      <formula>0</formula>
    </cfRule>
  </conditionalFormatting>
  <conditionalFormatting sqref="W61 AA61">
    <cfRule type="cellIs" dxfId="2295" priority="39" stopIfTrue="1" operator="equal">
      <formula>0</formula>
    </cfRule>
  </conditionalFormatting>
  <conditionalFormatting sqref="AA62">
    <cfRule type="cellIs" dxfId="2294" priority="38" stopIfTrue="1" operator="equal">
      <formula>0</formula>
    </cfRule>
  </conditionalFormatting>
  <conditionalFormatting sqref="W62:Y62">
    <cfRule type="cellIs" dxfId="2293" priority="37" stopIfTrue="1" operator="equal">
      <formula>0</formula>
    </cfRule>
  </conditionalFormatting>
  <conditionalFormatting sqref="W71">
    <cfRule type="cellIs" dxfId="2292" priority="34" stopIfTrue="1" operator="equal">
      <formula>0</formula>
    </cfRule>
  </conditionalFormatting>
  <conditionalFormatting sqref="W71">
    <cfRule type="cellIs" dxfId="2291" priority="36" stopIfTrue="1" operator="equal">
      <formula>0</formula>
    </cfRule>
  </conditionalFormatting>
  <conditionalFormatting sqref="AA62">
    <cfRule type="cellIs" dxfId="2290" priority="32" stopIfTrue="1" operator="equal">
      <formula>0</formula>
    </cfRule>
  </conditionalFormatting>
  <conditionalFormatting sqref="AA63:AA70">
    <cfRule type="cellIs" dxfId="2289" priority="31" stopIfTrue="1" operator="equal">
      <formula>0</formula>
    </cfRule>
  </conditionalFormatting>
  <conditionalFormatting sqref="Z33">
    <cfRule type="cellIs" dxfId="2288" priority="25" stopIfTrue="1" operator="equal">
      <formula>0</formula>
    </cfRule>
  </conditionalFormatting>
  <conditionalFormatting sqref="Z15:Z21">
    <cfRule type="cellIs" dxfId="2287" priority="24" stopIfTrue="1" operator="equal">
      <formula>0</formula>
    </cfRule>
  </conditionalFormatting>
  <conditionalFormatting sqref="W22:Y22">
    <cfRule type="cellIs" dxfId="2286" priority="21" stopIfTrue="1" operator="equal">
      <formula>0</formula>
    </cfRule>
  </conditionalFormatting>
  <conditionalFormatting sqref="AA15:AA21">
    <cfRule type="cellIs" dxfId="2285" priority="20" stopIfTrue="1" operator="equal">
      <formula>0</formula>
    </cfRule>
  </conditionalFormatting>
  <conditionalFormatting sqref="T6:T13">
    <cfRule type="cellIs" dxfId="2284" priority="19" stopIfTrue="1" operator="equal">
      <formula>0</formula>
    </cfRule>
  </conditionalFormatting>
  <conditionalFormatting sqref="T13">
    <cfRule type="cellIs" dxfId="2283" priority="15" stopIfTrue="1" operator="equal">
      <formula>0</formula>
    </cfRule>
  </conditionalFormatting>
  <conditionalFormatting sqref="T9">
    <cfRule type="cellIs" dxfId="2282" priority="17" stopIfTrue="1" operator="equal">
      <formula>0</formula>
    </cfRule>
  </conditionalFormatting>
  <conditionalFormatting sqref="T12">
    <cfRule type="cellIs" dxfId="2281" priority="18" stopIfTrue="1" operator="equal">
      <formula>0</formula>
    </cfRule>
  </conditionalFormatting>
  <conditionalFormatting sqref="T11">
    <cfRule type="cellIs" dxfId="2280" priority="16" stopIfTrue="1" operator="equal">
      <formula>0</formula>
    </cfRule>
  </conditionalFormatting>
  <conditionalFormatting sqref="T12">
    <cfRule type="cellIs" dxfId="2279" priority="14" stopIfTrue="1" operator="equal">
      <formula>0</formula>
    </cfRule>
  </conditionalFormatting>
  <conditionalFormatting sqref="T13">
    <cfRule type="cellIs" dxfId="2278" priority="13" stopIfTrue="1" operator="equal">
      <formula>0</formula>
    </cfRule>
  </conditionalFormatting>
  <conditionalFormatting sqref="T13">
    <cfRule type="cellIs" dxfId="2277" priority="10" stopIfTrue="1" operator="equal">
      <formula>0</formula>
    </cfRule>
  </conditionalFormatting>
  <conditionalFormatting sqref="T12">
    <cfRule type="cellIs" dxfId="2276" priority="11" stopIfTrue="1" operator="equal">
      <formula>0</formula>
    </cfRule>
  </conditionalFormatting>
  <conditionalFormatting sqref="T10">
    <cfRule type="cellIs" dxfId="2275" priority="12" stopIfTrue="1" operator="equal">
      <formula>0</formula>
    </cfRule>
  </conditionalFormatting>
  <conditionalFormatting sqref="AA22">
    <cfRule type="cellIs" dxfId="2274" priority="9" stopIfTrue="1" operator="equal">
      <formula>0</formula>
    </cfRule>
  </conditionalFormatting>
  <conditionalFormatting sqref="Z22">
    <cfRule type="cellIs" dxfId="2273" priority="8" stopIfTrue="1" operator="equal">
      <formula>0</formula>
    </cfRule>
  </conditionalFormatting>
  <conditionalFormatting sqref="A20:F21">
    <cfRule type="cellIs" dxfId="2272" priority="7" stopIfTrue="1" operator="equal">
      <formula>0</formula>
    </cfRule>
  </conditionalFormatting>
  <conditionalFormatting sqref="G20:G21">
    <cfRule type="cellIs" dxfId="2271" priority="6" stopIfTrue="1" operator="equal">
      <formula>0</formula>
    </cfRule>
  </conditionalFormatting>
  <conditionalFormatting sqref="H20:H21">
    <cfRule type="cellIs" dxfId="2270" priority="5" stopIfTrue="1" operator="equal">
      <formula>0</formula>
    </cfRule>
  </conditionalFormatting>
  <conditionalFormatting sqref="I20:I21">
    <cfRule type="cellIs" dxfId="2269" priority="4" stopIfTrue="1" operator="equal">
      <formula>0</formula>
    </cfRule>
  </conditionalFormatting>
  <conditionalFormatting sqref="A22:F22">
    <cfRule type="cellIs" dxfId="2268" priority="3" stopIfTrue="1" operator="equal">
      <formula>0</formula>
    </cfRule>
  </conditionalFormatting>
  <conditionalFormatting sqref="G22 I22">
    <cfRule type="cellIs" dxfId="2267" priority="2" stopIfTrue="1" operator="equal">
      <formula>0</formula>
    </cfRule>
  </conditionalFormatting>
  <conditionalFormatting sqref="H22">
    <cfRule type="cellIs" dxfId="2266" priority="1" stopIfTrue="1" operator="equal">
      <formula>0</formula>
    </cfRule>
  </conditionalFormatting>
  <dataValidations count="39">
    <dataValidation allowBlank="1" showInputMessage="1" showErrorMessage="1" prompt="Update the number of total pages." sqref="A72:AA72" xr:uid="{00000000-0002-0000-0800-000000000000}"/>
    <dataValidation allowBlank="1" showInputMessage="1" showErrorMessage="1" prompt="Enter length of curb disturbed by kind. Curb is replaced to nearest joint, thus length to be replaced may exceed the limits of the pipe trench. _x000a_NOTE: Do not count curb disturbance due to proposed fire hydrants or ADA ramps._x000a_" sqref="S16:U16" xr:uid="{00000000-0002-0000-0800-000001000000}"/>
    <dataValidation allowBlank="1" showInputMessage="1" showErrorMessage="1" prompt="Enter the number of ramps triggered by the water main relay." sqref="S19:U19" xr:uid="{00000000-0002-0000-0800-000002000000}"/>
    <dataValidation allowBlank="1" showInputMessage="1" showErrorMessage="1" prompt="Enter milling area outside trench and cutback limits (base and paving). Milling is typically used in State Routes where travel lanes are repaved in full, and intersections are repaved beyond trench limits." sqref="S21:U21" xr:uid="{00000000-0002-0000-0800-000003000000}"/>
    <dataValidation allowBlank="1" showInputMessage="1" showErrorMessage="1" prompt="Enter linear feet of pipe by size." sqref="A4:B4" xr:uid="{00000000-0002-0000-0800-000004000000}"/>
    <dataValidation allowBlank="1" showInputMessage="1" showErrorMessage="1" prompt="Enter linear feet of pipe by size in City Streets._x000a_" sqref="C4:F4" xr:uid="{00000000-0002-0000-0800-000005000000}"/>
    <dataValidation allowBlank="1" showInputMessage="1" showErrorMessage="1" prompt="Enter linear feet of pipe by size in State Routes._x000a_" sqref="G4:I4" xr:uid="{00000000-0002-0000-0800-000006000000}"/>
    <dataValidation allowBlank="1" showInputMessage="1" showErrorMessage="1" prompt="Excavation factors are in the Water Main Standard Details handbook. See excavation pay limit dimensions table on page 6, column titled &quot;CU YDS PER LIN FT&quot;." sqref="D5 H5" xr:uid="{00000000-0002-0000-0800-000007000000}"/>
    <dataValidation allowBlank="1" showInputMessage="1" showErrorMessage="1" prompt="Enter linear feet of pipe by size in City Streets, including within intersections. _x000a_NOTE: don't include pipe outside of cartway." sqref="J4:L4" xr:uid="{00000000-0002-0000-0800-000008000000}"/>
    <dataValidation allowBlank="1" showInputMessage="1" showErrorMessage="1" prompt="Enter linear feet of pipe by size in State Routes, including within intersections._x000a_NOTE: don't include pipe outside of cartway." sqref="M4:O4" xr:uid="{00000000-0002-0000-0800-000009000000}"/>
    <dataValidation allowBlank="1" showInputMessage="1" showErrorMessage="1" prompt="Trench widths are on page 8 of the Water Main Standard Details handbook. Factor = [Trench Width (ft) + base cutbacks on both sides (ft)] / 9. _x000a_NOTE: base cutbacks are 9&quot; for trench widths less than 3 feet and 12&quot; for trench width 3 feet and greater." sqref="K5" xr:uid="{00000000-0002-0000-0800-00000A000000}"/>
    <dataValidation allowBlank="1" showInputMessage="1" showErrorMessage="1" prompt="Trench widths are on page 8 of the Water Main Standard Details handbook. Factor = [Trench Width (ft) + 2 (ft)] / 9. _x000a_NOTE: base cutbacks on State Routes are 12&quot; to each side of the trench, 2 feet total in equation." sqref="N5" xr:uid="{00000000-0002-0000-0800-00000B000000}"/>
    <dataValidation allowBlank="1" showInputMessage="1" showErrorMessage="1" prompt="Enter linear feet of pipe by size in City Streets, EXCLUDING within intersections. _x000a_" sqref="P4:R4" xr:uid="{00000000-0002-0000-0800-00000C000000}"/>
    <dataValidation allowBlank="1" showInputMessage="1" showErrorMessage="1" prompt="Enter linear feet of pipe by size in State Routes, EXCLUDING within intersections. " sqref="S4:U4" xr:uid="{00000000-0002-0000-0800-00000D000000}"/>
    <dataValidation allowBlank="1" showInputMessage="1" showErrorMessage="1" prompt="Factor = [Trench Width (ft) + base cutbacks on both sides (ft) + 1 (ft)] / 9. _x000a_NOTE: base cutbacks are 9&quot; for trench widths less than 3 feet and 12&quot; for trench width 3 feet and greater. Paving is an additional 6&quot; cutback on each side past limits of base." sqref="Q5" xr:uid="{00000000-0002-0000-0800-00000E000000}"/>
    <dataValidation allowBlank="1" showInputMessage="1" showErrorMessage="1" prompt="Factor = [Trench Width (ft) + 2 (ft)] / 9. _x000a_NOTE: base and paving cutbacks on State Routes are 12&quot; to each side of the trench, 2 feet total in equation. " sqref="T5" xr:uid="{00000000-0002-0000-0800-00000F000000}"/>
    <dataValidation allowBlank="1" showInputMessage="1" showErrorMessage="1" prompt="Enter number of removals in State Routes:_x000a_*Fire Hydrant removal is noted by No. 2 note in water plans._x000a_*Cut-in valve is the addition of a valve to an existing water main._x000a_*Frame and cover removal is noted by No. 1 note in water plans._x000a_*HP = High Pressure" sqref="G16" xr:uid="{00000000-0002-0000-0800-000010000000}"/>
    <dataValidation allowBlank="1" showInputMessage="1" showErrorMessage="1" prompt="Enter length and width of footway disturbed. Footway is replaced by block, thus area to be replaced may exceed the limits of the pipe trench._x000a_NOTE: Do not count footway disturbance due to proposed fire hydrants or ADA ramps." sqref="J16:L16" xr:uid="{00000000-0002-0000-0800-000011000000}"/>
    <dataValidation allowBlank="1" showInputMessage="1" showErrorMessage="1" prompt="Enter length and width of grassed areas disturbed accounting for a buffer past the area of the trench limits._x000a_NOTE: Do not count grassed area disturbance due to proposed fire hydrants." sqref="M16:O16" xr:uid="{00000000-0002-0000-0800-000012000000}"/>
    <dataValidation allowBlank="1" showInputMessage="1" showErrorMessage="1" prompt="Enter length and width of driveway disturbed. Depending on the area disturbed relative to the total area of the driveway, the driveway may have to be partially or fully replaced." sqref="P16:R16" xr:uid="{00000000-0002-0000-0800-000013000000}"/>
    <dataValidation allowBlank="1" showInputMessage="1" showErrorMessage="1" prompt="Enter the number of valves by size." sqref="L24:O24" xr:uid="{00000000-0002-0000-0800-000014000000}"/>
    <dataValidation allowBlank="1" showInputMessage="1" showErrorMessage="1" prompt="Enter the fittings from the bill of materials on water plan. For each fitting, enter quantity, unit weight, and anchor volume. _x000a_NOTE: 1/8, 1/16, and 1/32 bends should be listed as horizontal, verical top, and vertical bottom seperately." sqref="A24:K24" xr:uid="{00000000-0002-0000-0800-000015000000}"/>
    <dataValidation allowBlank="1" showInputMessage="1" showErrorMessage="1" prompt="Use table to the right for unit weight of commonly used fittings. Unit weight of fittings not listed in table can be found in Appendix VII of the Water &amp; Sewer Design Manual." sqref="F25:G25" xr:uid="{00000000-0002-0000-0800-000016000000}"/>
    <dataValidation allowBlank="1" showInputMessage="1" showErrorMessage="1" prompt="Use table to the right for anchor volume of commonly used fittings. Anchor volume of fittings not listed in table can be found on pages 11 through 18 of the Water Main Standard Details handbook._x000a_&quot;D = Approximate volume of concrete in cubic yards&quot;." sqref="I25" xr:uid="{00000000-0002-0000-0800-000017000000}"/>
    <dataValidation allowBlank="1" showInputMessage="1" showErrorMessage="1" prompt="Enter total paving areas of full width reconstruction in square yards and total length of curb in linear feet. Use quantities above &quot;WATER&quot; for water item numbers (40% of the total area)._x000a_" sqref="Q24:U24" xr:uid="{00000000-0002-0000-0800-000018000000}"/>
    <dataValidation allowBlank="1" showInputMessage="1" showErrorMessage="1" prompt="Enter total paving area of full width reconstruction with porous paving in SY and total volume of choker course in CY. Use quantities above &quot;WATER&quot; for water item numbers (40% of the total area/volume)._x000a_" sqref="W24:AA24" xr:uid="{00000000-0002-0000-0800-000019000000}"/>
    <dataValidation allowBlank="1" showInputMessage="1" showErrorMessage="1" prompt="On blocks with porous paving, use the porous paving to the right for the porous area and the standard paving to the left for standard paving areas, including footway and curb. A typical porous paving block contains a transition area on both ends of block." sqref="V24:V30" xr:uid="{00000000-0002-0000-0800-00001A000000}"/>
    <dataValidation allowBlank="1" showInputMessage="1" showErrorMessage="1" prompt="Enter pipe size, length and paving factor for pipes within intersections. Use City Paving factors for City Street intersections and State Route Paving factors for State Route intersections._x000a_ " sqref="W4:AA4" xr:uid="{00000000-0002-0000-0800-00001B000000}"/>
    <dataValidation allowBlank="1" showInputMessage="1" showErrorMessage="1" prompt="For City Streets, multiply S.Y. by 0.1 to convert to TON._x000a_For State Routes, multiply S.Y. by 0.15 to convert to TON." sqref="AA5" xr:uid="{00000000-0002-0000-0800-00001C000000}"/>
    <dataValidation allowBlank="1" showInputMessage="1" showErrorMessage="1" prompt="Service connections from water main to curb stop. Use water service list for block to determine size of connection and whether it should be reconnected for each parcel._x000a_NOTE:existing 5/8&quot; connections should be upsized to 3/4&quot; from water main to curb stop." sqref="W32:AA32" xr:uid="{00000000-0002-0000-0800-00001D000000}"/>
    <dataValidation allowBlank="1" showInputMessage="1" showErrorMessage="1" prompt="Estimated lead services replacement from curb stop to meter. _x000a_NOTE: only 3/4&quot; connections should be counted, including existing 5/8&quot; connections that will be upsized to 3/4&quot; services." sqref="W60:AA60" xr:uid="{00000000-0002-0000-0800-00001E000000}"/>
    <dataValidation allowBlank="1" showInputMessage="1" showErrorMessage="1" prompt="Enter number of services with the noted side of block, and with the same distance from curb to house wall." sqref="W62" xr:uid="{00000000-0002-0000-0800-00001F000000}"/>
    <dataValidation allowBlank="1" showInputMessage="1" showErrorMessage="1" prompt="Length of service replacement = distance of house from curb + 5 feet." sqref="Y62:Z62" xr:uid="{00000000-0002-0000-0800-000020000000}"/>
    <dataValidation allowBlank="1" showInputMessage="1" showErrorMessage="1" prompt="Enter number of removals in City Streets:_x000a_*Fire Hydrant removal is noted by No. 2 note in water plans._x000a_*Cut-in valve is the addition of a valve to an existing water main._x000a_*Frame and cover removal is noted by No. 1 note in water plans._x000a_*HP = High Pressure" sqref="C16" xr:uid="{00000000-0002-0000-0800-000021000000}"/>
    <dataValidation allowBlank="1" showInputMessage="1" showErrorMessage="1" prompt="Enter number of services by size along the same side of street and with the same distance from water main to curb." sqref="X33" xr:uid="{00000000-0002-0000-0800-000022000000}"/>
    <dataValidation allowBlank="1" showInputMessage="1" showErrorMessage="1" prompt="CITY: width of 18&quot; for c. base and 24&quot; for asph._x000a_STATE: width of 24&quot; for c. base &amp; asph._x000a__x000a_NOTE: width is measured perpendicular to curb in direction of cartway. Should be quantified for all curb outside trench paving limits, including curb for ADA ramps." sqref="V16:V22" xr:uid="{00000000-0002-0000-0800-000023000000}"/>
    <dataValidation allowBlank="1" showInputMessage="1" showErrorMessage="1" prompt="For water mains in cartway or opposite footway: Length of service = distance of water main from curb + 5.5 feet._x000a_For water mains in the adjacent footway: Length of service = 7 feet." sqref="Z33" xr:uid="{00000000-0002-0000-0800-000024000000}"/>
    <dataValidation allowBlank="1" showInputMessage="1" showErrorMessage="1" prompt="Enter pipe size, length and base factor for all DI water main pipes._x000a_NOTE: Use City Base factors for pipes in City Street and State Base factors for pipes in State Route." sqref="W13:AA13" xr:uid="{00000000-0002-0000-0800-000025000000}"/>
    <dataValidation allowBlank="1" showInputMessage="1" showErrorMessage="1" prompt="Sum also includes temporary paving for water services in the footway and cartway. A 4'x4' block is assumed for each service in the footway and a 5'x5' patch area is assumed per two services in the cartway." sqref="Z22" xr:uid="{00000000-0002-0000-0800-000026000000}"/>
  </dataValidations>
  <pageMargins left="0.7" right="0.7" top="0.75" bottom="0.75" header="0.3" footer="0.3"/>
  <pageSetup paperSize="17" scale="64"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FBF50462B07BE47A8574169A2665B80" ma:contentTypeVersion="8" ma:contentTypeDescription="Create a new document." ma:contentTypeScope="" ma:versionID="26e45213a7f7ec776726c1cd8c62cdd7">
  <xsd:schema xmlns:xsd="http://www.w3.org/2001/XMLSchema" xmlns:xs="http://www.w3.org/2001/XMLSchema" xmlns:p="http://schemas.microsoft.com/office/2006/metadata/properties" xmlns:ns1="http://schemas.microsoft.com/sharepoint/v3" xmlns:ns2="57f36af1-aad5-449e-9017-2b0d8d6a4173" targetNamespace="http://schemas.microsoft.com/office/2006/metadata/properties" ma:root="true" ma:fieldsID="0ca563d85e6e141993928e8b75087d2e" ns1:_="" ns2:_="">
    <xsd:import namespace="http://schemas.microsoft.com/sharepoint/v3"/>
    <xsd:import namespace="57f36af1-aad5-449e-9017-2b0d8d6a417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f36af1-aad5-449e-9017-2b0d8d6a417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0</_ip_UnifiedCompliancePolicyUIAction>
    <_ip_UnifiedCompliancePolicyProperties xmlns="http://schemas.microsoft.com/sharepoint/v3">{"__type":"ComplianceItemProperties:#Microsoft.Office.CompliancePolicy.ComplianceData","LastPolicyEvaluatedTimeUtc":"2020-04-01T01:06:43.2218784Z","Rules":{},"UniqueId":"494971fa-2919-4012-ab1e-bcf00d0bfc16"}</_ip_UnifiedCompliancePolicyProperties>
  </documentManagement>
</p:properties>
</file>

<file path=customXml/itemProps1.xml><?xml version="1.0" encoding="utf-8"?>
<ds:datastoreItem xmlns:ds="http://schemas.openxmlformats.org/officeDocument/2006/customXml" ds:itemID="{4A9D001B-BDAD-4D69-B6BB-BC609AB6E21D}"/>
</file>

<file path=customXml/itemProps2.xml><?xml version="1.0" encoding="utf-8"?>
<ds:datastoreItem xmlns:ds="http://schemas.openxmlformats.org/officeDocument/2006/customXml" ds:itemID="{A68CF7F5-9E9C-494A-A529-460FE427144A}">
  <ds:schemaRefs>
    <ds:schemaRef ds:uri="http://schemas.microsoft.com/sharepoint/v3/contenttype/forms"/>
  </ds:schemaRefs>
</ds:datastoreItem>
</file>

<file path=customXml/itemProps3.xml><?xml version="1.0" encoding="utf-8"?>
<ds:datastoreItem xmlns:ds="http://schemas.openxmlformats.org/officeDocument/2006/customXml" ds:itemID="{CF0F001D-9EE1-49CA-81A6-DB1D839768E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57f36af1-aad5-449e-9017-2b0d8d6a41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X-1</vt:lpstr>
      <vt:lpstr>X-2</vt:lpstr>
      <vt:lpstr>X-3</vt:lpstr>
      <vt:lpstr>X-4</vt:lpstr>
      <vt:lpstr>X-5</vt:lpstr>
      <vt:lpstr>X-6</vt:lpstr>
      <vt:lpstr>X-7</vt:lpstr>
      <vt:lpstr>X-8</vt:lpstr>
      <vt:lpstr>X-9</vt:lpstr>
      <vt:lpstr>X-10</vt:lpstr>
      <vt:lpstr>X-11</vt:lpstr>
      <vt:lpstr>X-12</vt:lpstr>
      <vt:lpstr>X-13</vt:lpstr>
      <vt:lpstr>X-14</vt:lpstr>
      <vt:lpstr>X-15</vt:lpstr>
      <vt:lpstr>X-16</vt:lpstr>
      <vt:lpstr>X-17</vt:lpstr>
      <vt:lpstr>X-18</vt:lpstr>
      <vt:lpstr>X-19</vt:lpstr>
      <vt:lpstr>X-20</vt:lpstr>
      <vt:lpstr>Water Quantities Total</vt:lpstr>
      <vt:lpstr>'Water Quantities Total'!Print_Area</vt:lpstr>
      <vt:lpstr>'X-1'!Print_Titles</vt:lpstr>
    </vt:vector>
  </TitlesOfParts>
  <Manager/>
  <Company>PWD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Egla Qori</dc:creator>
  <cp:keywords/>
  <dc:description/>
  <cp:lastModifiedBy>Kevin Malley</cp:lastModifiedBy>
  <cp:revision/>
  <dcterms:created xsi:type="dcterms:W3CDTF">2014-06-11T14:28:35Z</dcterms:created>
  <dcterms:modified xsi:type="dcterms:W3CDTF">2020-02-05T16:35:40Z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0x010100AFBF50462B07BE47A8574169A2665B80</vt:lpwstr>
  </property>
</Properties>
</file>