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C:\Users\Khadija.Tadimi\Desktop\PW backup files\Final Construction Estimate Templates\"/>
    </mc:Choice>
  </mc:AlternateContent>
  <xr:revisionPtr revIDLastSave="2" documentId="10_ncr:100000_{206EEB2D-0613-43CA-801F-454FA4A9D75C}" xr6:coauthVersionLast="43" xr6:coauthVersionMax="43" xr10:uidLastSave="{751D45E4-99D5-454A-BEAD-B82955F578EA}"/>
  <bookViews>
    <workbookView xWindow="-105" yWindow="375" windowWidth="28425" windowHeight="12105" tabRatio="824" firstSheet="20" xr2:uid="{00000000-000D-0000-FFFF-FFFF00000000}"/>
  </bookViews>
  <sheets>
    <sheet name="X-1" sheetId="36" r:id="rId1"/>
    <sheet name="X-2" sheetId="61" r:id="rId2"/>
    <sheet name="X-3" sheetId="63" r:id="rId3"/>
    <sheet name="X-4" sheetId="64" r:id="rId4"/>
    <sheet name="X-5" sheetId="65" r:id="rId5"/>
    <sheet name="X-6" sheetId="66" r:id="rId6"/>
    <sheet name="X-7" sheetId="67" r:id="rId7"/>
    <sheet name="X-8" sheetId="68" r:id="rId8"/>
    <sheet name="X-9" sheetId="69" r:id="rId9"/>
    <sheet name="X-10" sheetId="70" r:id="rId10"/>
    <sheet name="X-11" sheetId="71" r:id="rId11"/>
    <sheet name="X-12" sheetId="72" r:id="rId12"/>
    <sheet name="X-13" sheetId="73" r:id="rId13"/>
    <sheet name="X-14" sheetId="74" r:id="rId14"/>
    <sheet name="X-15" sheetId="75" r:id="rId15"/>
    <sheet name="X-16" sheetId="76" r:id="rId16"/>
    <sheet name="X-17" sheetId="77" r:id="rId17"/>
    <sheet name="X-18" sheetId="78" r:id="rId18"/>
    <sheet name="X-19" sheetId="79" r:id="rId19"/>
    <sheet name="X-20" sheetId="80" r:id="rId20"/>
    <sheet name="Green Quantities Total" sheetId="60" r:id="rId21"/>
  </sheets>
  <definedNames>
    <definedName name="_xlnm._FilterDatabase" localSheetId="0" hidden="1">'X-1'!$K$3:$M$3</definedName>
    <definedName name="_xlnm._FilterDatabase" localSheetId="9" hidden="1">'X-10'!$K$2:$M$2</definedName>
    <definedName name="_xlnm._FilterDatabase" localSheetId="10" hidden="1">'X-11'!$K$2:$M$2</definedName>
    <definedName name="_xlnm._FilterDatabase" localSheetId="11" hidden="1">'X-12'!$K$2:$M$2</definedName>
    <definedName name="_xlnm._FilterDatabase" localSheetId="12" hidden="1">'X-13'!$K$2:$M$2</definedName>
    <definedName name="_xlnm._FilterDatabase" localSheetId="13" hidden="1">'X-14'!$K$2:$M$2</definedName>
    <definedName name="_xlnm._FilterDatabase" localSheetId="14" hidden="1">'X-15'!$K$2:$M$2</definedName>
    <definedName name="_xlnm._FilterDatabase" localSheetId="15" hidden="1">'X-16'!$K$2:$M$2</definedName>
    <definedName name="_xlnm._FilterDatabase" localSheetId="16" hidden="1">'X-17'!$K$2:$M$2</definedName>
    <definedName name="_xlnm._FilterDatabase" localSheetId="17" hidden="1">'X-18'!$K$2:$M$2</definedName>
    <definedName name="_xlnm._FilterDatabase" localSheetId="18" hidden="1">'X-19'!$K$2:$M$2</definedName>
    <definedName name="_xlnm._FilterDatabase" localSheetId="1" hidden="1">'X-2'!$K$2:$M$2</definedName>
    <definedName name="_xlnm._FilterDatabase" localSheetId="19" hidden="1">'X-20'!$K$2:$M$2</definedName>
    <definedName name="_xlnm._FilterDatabase" localSheetId="2" hidden="1">'X-3'!$K$2:$M$2</definedName>
    <definedName name="_xlnm._FilterDatabase" localSheetId="3" hidden="1">'X-4'!$K$2:$M$2</definedName>
    <definedName name="_xlnm._FilterDatabase" localSheetId="4" hidden="1">'X-5'!$K$2:$M$2</definedName>
    <definedName name="_xlnm._FilterDatabase" localSheetId="5" hidden="1">'X-6'!$K$2:$M$2</definedName>
    <definedName name="_xlnm._FilterDatabase" localSheetId="6" hidden="1">'X-7'!$K$2:$M$2</definedName>
    <definedName name="_xlnm._FilterDatabase" localSheetId="7" hidden="1">'X-8'!$K$2:$M$2</definedName>
    <definedName name="_xlnm._FilterDatabase" localSheetId="8" hidden="1">'X-9'!$K$2:$M$2</definedName>
  </definedNames>
  <calcPr calcId="191028"/>
</workbook>
</file>

<file path=xl/calcChain.xml><?xml version="1.0" encoding="utf-8"?>
<calcChain xmlns="http://schemas.openxmlformats.org/spreadsheetml/2006/main">
  <c r="M7" i="36" l="1"/>
  <c r="M8" i="36"/>
  <c r="M9" i="36"/>
  <c r="M11" i="36"/>
  <c r="M6" i="61"/>
  <c r="M7" i="61"/>
  <c r="M8" i="61"/>
  <c r="M10" i="61"/>
  <c r="M6" i="63"/>
  <c r="M7" i="63"/>
  <c r="M8" i="63"/>
  <c r="M10" i="63"/>
  <c r="M6" i="64"/>
  <c r="M7" i="64"/>
  <c r="M8" i="64"/>
  <c r="M10" i="64"/>
  <c r="M6" i="65"/>
  <c r="M7" i="65"/>
  <c r="M8" i="65"/>
  <c r="M10" i="65"/>
  <c r="M6" i="66"/>
  <c r="M7" i="66"/>
  <c r="M8" i="66"/>
  <c r="M10" i="66"/>
  <c r="M6" i="67"/>
  <c r="M7" i="67"/>
  <c r="M8" i="67"/>
  <c r="M10" i="67"/>
  <c r="M6" i="68"/>
  <c r="M7" i="68"/>
  <c r="M8" i="68"/>
  <c r="M10" i="68"/>
  <c r="M6" i="69"/>
  <c r="M7" i="69"/>
  <c r="M8" i="69"/>
  <c r="M10" i="69"/>
  <c r="M6" i="70"/>
  <c r="M7" i="70"/>
  <c r="M8" i="70"/>
  <c r="M10" i="70"/>
  <c r="M6" i="71"/>
  <c r="M7" i="71"/>
  <c r="M8" i="71"/>
  <c r="M10" i="71"/>
  <c r="M6" i="72"/>
  <c r="M7" i="72"/>
  <c r="M8" i="72"/>
  <c r="M10" i="72"/>
  <c r="M6" i="73"/>
  <c r="M7" i="73"/>
  <c r="M8" i="73"/>
  <c r="M10" i="73"/>
  <c r="M6" i="74"/>
  <c r="M7" i="74"/>
  <c r="M8" i="74"/>
  <c r="M10" i="74"/>
  <c r="M6" i="75"/>
  <c r="M7" i="75"/>
  <c r="M8" i="75"/>
  <c r="M10" i="75"/>
  <c r="M6" i="76"/>
  <c r="M7" i="76"/>
  <c r="M8" i="76"/>
  <c r="M10" i="76"/>
  <c r="M6" i="77"/>
  <c r="M7" i="77"/>
  <c r="M8" i="77"/>
  <c r="M10" i="77"/>
  <c r="M6" i="78"/>
  <c r="M7" i="78"/>
  <c r="M8" i="78"/>
  <c r="M10" i="78"/>
  <c r="M6" i="79"/>
  <c r="M7" i="79"/>
  <c r="M8" i="79"/>
  <c r="M10" i="79"/>
  <c r="M6" i="80"/>
  <c r="M7" i="80"/>
  <c r="M8" i="80"/>
  <c r="M10" i="80"/>
  <c r="F29" i="60"/>
  <c r="F28" i="60"/>
  <c r="F16" i="60"/>
  <c r="F15" i="60"/>
  <c r="L20" i="60"/>
  <c r="L16" i="60"/>
  <c r="F13" i="60"/>
  <c r="T21" i="80"/>
  <c r="U21" i="80"/>
  <c r="T20" i="80"/>
  <c r="U20" i="80"/>
  <c r="T19" i="80"/>
  <c r="U19" i="80"/>
  <c r="T18" i="80"/>
  <c r="U18" i="80"/>
  <c r="T17" i="80"/>
  <c r="U17" i="80"/>
  <c r="T16" i="80"/>
  <c r="U16" i="80"/>
  <c r="T21" i="79"/>
  <c r="U21" i="79"/>
  <c r="T20" i="79"/>
  <c r="U20" i="79"/>
  <c r="T19" i="79"/>
  <c r="U19" i="79"/>
  <c r="T18" i="79"/>
  <c r="U18" i="79"/>
  <c r="T17" i="79"/>
  <c r="U17" i="79"/>
  <c r="T16" i="79"/>
  <c r="U16" i="79"/>
  <c r="T21" i="78"/>
  <c r="U21" i="78"/>
  <c r="T20" i="78"/>
  <c r="U20" i="78"/>
  <c r="T19" i="78"/>
  <c r="U19" i="78"/>
  <c r="T18" i="78"/>
  <c r="U18" i="78"/>
  <c r="T17" i="78"/>
  <c r="U17" i="78"/>
  <c r="T16" i="78"/>
  <c r="U16" i="78"/>
  <c r="T21" i="77"/>
  <c r="U21" i="77"/>
  <c r="T20" i="77"/>
  <c r="U20" i="77"/>
  <c r="T19" i="77"/>
  <c r="U19" i="77"/>
  <c r="T18" i="77"/>
  <c r="U18" i="77"/>
  <c r="T17" i="77"/>
  <c r="U17" i="77"/>
  <c r="T16" i="77"/>
  <c r="U16" i="77"/>
  <c r="T21" i="76"/>
  <c r="U21" i="76"/>
  <c r="T20" i="76"/>
  <c r="U20" i="76"/>
  <c r="T19" i="76"/>
  <c r="U19" i="76"/>
  <c r="T18" i="76"/>
  <c r="U18" i="76"/>
  <c r="T17" i="76"/>
  <c r="U17" i="76"/>
  <c r="T16" i="76"/>
  <c r="U16" i="76"/>
  <c r="T21" i="75"/>
  <c r="U21" i="75"/>
  <c r="T20" i="75"/>
  <c r="U20" i="75"/>
  <c r="T19" i="75"/>
  <c r="U19" i="75"/>
  <c r="T18" i="75"/>
  <c r="U18" i="75"/>
  <c r="T17" i="75"/>
  <c r="U17" i="75"/>
  <c r="T16" i="75"/>
  <c r="U16" i="75"/>
  <c r="T21" i="74"/>
  <c r="U21" i="74"/>
  <c r="T20" i="74"/>
  <c r="U20" i="74"/>
  <c r="T19" i="74"/>
  <c r="U19" i="74"/>
  <c r="T18" i="74"/>
  <c r="U18" i="74"/>
  <c r="T17" i="74"/>
  <c r="U17" i="74"/>
  <c r="T16" i="74"/>
  <c r="U16" i="74"/>
  <c r="T21" i="73"/>
  <c r="U21" i="73"/>
  <c r="T20" i="73"/>
  <c r="U20" i="73"/>
  <c r="T19" i="73"/>
  <c r="U19" i="73"/>
  <c r="T18" i="73"/>
  <c r="U18" i="73"/>
  <c r="T17" i="73"/>
  <c r="U17" i="73"/>
  <c r="T16" i="73"/>
  <c r="U16" i="73"/>
  <c r="T21" i="72"/>
  <c r="U21" i="72"/>
  <c r="T20" i="72"/>
  <c r="U20" i="72"/>
  <c r="T19" i="72"/>
  <c r="U19" i="72"/>
  <c r="T18" i="72"/>
  <c r="U18" i="72"/>
  <c r="T17" i="72"/>
  <c r="U17" i="72"/>
  <c r="T16" i="72"/>
  <c r="U16" i="72"/>
  <c r="T21" i="71"/>
  <c r="U21" i="71"/>
  <c r="T20" i="71"/>
  <c r="U20" i="71"/>
  <c r="T19" i="71"/>
  <c r="U19" i="71"/>
  <c r="T18" i="71"/>
  <c r="U18" i="71"/>
  <c r="T17" i="71"/>
  <c r="U17" i="71"/>
  <c r="T16" i="71"/>
  <c r="U16" i="71"/>
  <c r="T21" i="70"/>
  <c r="U21" i="70"/>
  <c r="T20" i="70"/>
  <c r="U20" i="70"/>
  <c r="T19" i="70"/>
  <c r="U19" i="70"/>
  <c r="T18" i="70"/>
  <c r="U18" i="70"/>
  <c r="T17" i="70"/>
  <c r="U17" i="70"/>
  <c r="T16" i="70"/>
  <c r="U16" i="70"/>
  <c r="T21" i="69"/>
  <c r="U21" i="69"/>
  <c r="T20" i="69"/>
  <c r="U20" i="69"/>
  <c r="T19" i="69"/>
  <c r="U19" i="69"/>
  <c r="T18" i="69"/>
  <c r="U18" i="69"/>
  <c r="T17" i="69"/>
  <c r="U17" i="69"/>
  <c r="T16" i="69"/>
  <c r="U16" i="69"/>
  <c r="T21" i="68"/>
  <c r="U21" i="68"/>
  <c r="T20" i="68"/>
  <c r="U20" i="68"/>
  <c r="T19" i="68"/>
  <c r="U19" i="68"/>
  <c r="T18" i="68"/>
  <c r="U18" i="68"/>
  <c r="T17" i="68"/>
  <c r="U17" i="68"/>
  <c r="T16" i="68"/>
  <c r="U16" i="68"/>
  <c r="T21" i="67"/>
  <c r="U21" i="67"/>
  <c r="T20" i="67"/>
  <c r="U20" i="67"/>
  <c r="T19" i="67"/>
  <c r="U19" i="67"/>
  <c r="T18" i="67"/>
  <c r="U18" i="67"/>
  <c r="T17" i="67"/>
  <c r="U17" i="67"/>
  <c r="T16" i="67"/>
  <c r="U16" i="67"/>
  <c r="T21" i="66"/>
  <c r="U21" i="66"/>
  <c r="T20" i="66"/>
  <c r="U20" i="66"/>
  <c r="T19" i="66"/>
  <c r="U19" i="66"/>
  <c r="T18" i="66"/>
  <c r="U18" i="66"/>
  <c r="T17" i="66"/>
  <c r="U17" i="66"/>
  <c r="T16" i="66"/>
  <c r="U16" i="66"/>
  <c r="T21" i="65"/>
  <c r="U21" i="65"/>
  <c r="T20" i="65"/>
  <c r="U20" i="65"/>
  <c r="T19" i="65"/>
  <c r="U19" i="65"/>
  <c r="T18" i="65"/>
  <c r="U18" i="65"/>
  <c r="T17" i="65"/>
  <c r="U17" i="65"/>
  <c r="T16" i="65"/>
  <c r="U16" i="65"/>
  <c r="T21" i="64"/>
  <c r="U21" i="64"/>
  <c r="T20" i="64"/>
  <c r="U20" i="64"/>
  <c r="T19" i="64"/>
  <c r="U19" i="64"/>
  <c r="T18" i="64"/>
  <c r="U18" i="64"/>
  <c r="T17" i="64"/>
  <c r="U17" i="64"/>
  <c r="T16" i="64"/>
  <c r="U16" i="64"/>
  <c r="T21" i="63"/>
  <c r="U21" i="63"/>
  <c r="T20" i="63"/>
  <c r="U20" i="63"/>
  <c r="T19" i="63"/>
  <c r="U19" i="63"/>
  <c r="T18" i="63"/>
  <c r="U18" i="63"/>
  <c r="T17" i="63"/>
  <c r="U17" i="63"/>
  <c r="T16" i="63"/>
  <c r="U16" i="63"/>
  <c r="T21" i="61"/>
  <c r="U21" i="61"/>
  <c r="T20" i="61"/>
  <c r="U20" i="61"/>
  <c r="T19" i="61"/>
  <c r="U19" i="61"/>
  <c r="T18" i="61"/>
  <c r="U18" i="61"/>
  <c r="T17" i="61"/>
  <c r="U17" i="61"/>
  <c r="T16" i="61"/>
  <c r="U16" i="61"/>
  <c r="U22" i="64"/>
  <c r="U22" i="75"/>
  <c r="U22" i="73"/>
  <c r="U22" i="65"/>
  <c r="U22" i="79"/>
  <c r="U22" i="69"/>
  <c r="U22" i="70"/>
  <c r="U22" i="77"/>
  <c r="U22" i="78"/>
  <c r="U22" i="61"/>
  <c r="U22" i="80"/>
  <c r="U22" i="76"/>
  <c r="U22" i="74"/>
  <c r="U22" i="72"/>
  <c r="U22" i="71"/>
  <c r="U22" i="68"/>
  <c r="U22" i="67"/>
  <c r="U22" i="66"/>
  <c r="U22" i="63"/>
  <c r="L41" i="60"/>
  <c r="L30" i="60"/>
  <c r="L21" i="60"/>
  <c r="L18" i="60"/>
  <c r="L17" i="60"/>
  <c r="L40" i="60"/>
  <c r="L10" i="60"/>
  <c r="F52" i="60"/>
  <c r="F41" i="60"/>
  <c r="F42" i="60"/>
  <c r="F43" i="60"/>
  <c r="F44" i="60"/>
  <c r="F45" i="60"/>
  <c r="F46" i="60"/>
  <c r="F47" i="60"/>
  <c r="F48" i="60"/>
  <c r="F49" i="60"/>
  <c r="F50" i="60"/>
  <c r="F40" i="60"/>
  <c r="F37" i="60"/>
  <c r="F36" i="60"/>
  <c r="T45" i="80"/>
  <c r="T44" i="80"/>
  <c r="M39" i="80"/>
  <c r="L39" i="80"/>
  <c r="K39" i="80"/>
  <c r="J39" i="80"/>
  <c r="I39" i="80"/>
  <c r="H39" i="80"/>
  <c r="G39" i="80"/>
  <c r="F39" i="80"/>
  <c r="E39" i="80"/>
  <c r="I31" i="80"/>
  <c r="F31" i="80"/>
  <c r="C31" i="80"/>
  <c r="I30" i="80"/>
  <c r="F30" i="80"/>
  <c r="C30" i="80"/>
  <c r="I29" i="80"/>
  <c r="F29" i="80"/>
  <c r="C29" i="80"/>
  <c r="I28" i="80"/>
  <c r="F28" i="80"/>
  <c r="C28" i="80"/>
  <c r="I27" i="80"/>
  <c r="F27" i="80"/>
  <c r="C27" i="80"/>
  <c r="I26" i="80"/>
  <c r="F26" i="80"/>
  <c r="C26" i="80"/>
  <c r="Q22" i="80"/>
  <c r="P21" i="80"/>
  <c r="L21" i="80"/>
  <c r="I21" i="80"/>
  <c r="F21" i="80"/>
  <c r="C21" i="80"/>
  <c r="P20" i="80"/>
  <c r="L20" i="80"/>
  <c r="I20" i="80"/>
  <c r="F20" i="80"/>
  <c r="C20" i="80"/>
  <c r="P19" i="80"/>
  <c r="L19" i="80"/>
  <c r="I19" i="80"/>
  <c r="F19" i="80"/>
  <c r="C19" i="80"/>
  <c r="P18" i="80"/>
  <c r="L18" i="80"/>
  <c r="I18" i="80"/>
  <c r="F18" i="80"/>
  <c r="C18" i="80"/>
  <c r="P17" i="80"/>
  <c r="L17" i="80"/>
  <c r="I17" i="80"/>
  <c r="F17" i="80"/>
  <c r="C17" i="80"/>
  <c r="P16" i="80"/>
  <c r="P22" i="80"/>
  <c r="L16" i="80"/>
  <c r="I16" i="80"/>
  <c r="F16" i="80"/>
  <c r="C16" i="80"/>
  <c r="U11" i="80"/>
  <c r="I11" i="80"/>
  <c r="D11" i="80"/>
  <c r="U10" i="80"/>
  <c r="I10" i="80"/>
  <c r="D10" i="80"/>
  <c r="U9" i="80"/>
  <c r="I9" i="80"/>
  <c r="D9" i="80"/>
  <c r="U8" i="80"/>
  <c r="Q8" i="80"/>
  <c r="I8" i="80"/>
  <c r="D8" i="80"/>
  <c r="U7" i="80"/>
  <c r="Q7" i="80"/>
  <c r="I7" i="80"/>
  <c r="D7" i="80"/>
  <c r="U6" i="80"/>
  <c r="U12" i="80"/>
  <c r="Q6" i="80"/>
  <c r="I6" i="80"/>
  <c r="D6" i="80"/>
  <c r="T45" i="79"/>
  <c r="T44" i="79"/>
  <c r="M39" i="79"/>
  <c r="L39" i="79"/>
  <c r="K39" i="79"/>
  <c r="J39" i="79"/>
  <c r="I39" i="79"/>
  <c r="H39" i="79"/>
  <c r="G39" i="79"/>
  <c r="F39" i="79"/>
  <c r="E39" i="79"/>
  <c r="I31" i="79"/>
  <c r="F31" i="79"/>
  <c r="C31" i="79"/>
  <c r="I30" i="79"/>
  <c r="F30" i="79"/>
  <c r="C30" i="79"/>
  <c r="I29" i="79"/>
  <c r="F29" i="79"/>
  <c r="C29" i="79"/>
  <c r="I28" i="79"/>
  <c r="F28" i="79"/>
  <c r="C28" i="79"/>
  <c r="I27" i="79"/>
  <c r="F27" i="79"/>
  <c r="C27" i="79"/>
  <c r="I26" i="79"/>
  <c r="F26" i="79"/>
  <c r="F32" i="79"/>
  <c r="C26" i="79"/>
  <c r="Q22" i="79"/>
  <c r="P21" i="79"/>
  <c r="L21" i="79"/>
  <c r="I21" i="79"/>
  <c r="F21" i="79"/>
  <c r="C21" i="79"/>
  <c r="P20" i="79"/>
  <c r="L20" i="79"/>
  <c r="I20" i="79"/>
  <c r="F20" i="79"/>
  <c r="C20" i="79"/>
  <c r="P19" i="79"/>
  <c r="L19" i="79"/>
  <c r="I19" i="79"/>
  <c r="F19" i="79"/>
  <c r="C19" i="79"/>
  <c r="P18" i="79"/>
  <c r="L18" i="79"/>
  <c r="I18" i="79"/>
  <c r="F18" i="79"/>
  <c r="C18" i="79"/>
  <c r="P17" i="79"/>
  <c r="L17" i="79"/>
  <c r="I17" i="79"/>
  <c r="F17" i="79"/>
  <c r="C17" i="79"/>
  <c r="P16" i="79"/>
  <c r="L16" i="79"/>
  <c r="I16" i="79"/>
  <c r="F16" i="79"/>
  <c r="C16" i="79"/>
  <c r="U11" i="79"/>
  <c r="I11" i="79"/>
  <c r="D11" i="79"/>
  <c r="U10" i="79"/>
  <c r="I10" i="79"/>
  <c r="D10" i="79"/>
  <c r="U9" i="79"/>
  <c r="I9" i="79"/>
  <c r="D9" i="79"/>
  <c r="U8" i="79"/>
  <c r="Q8" i="79"/>
  <c r="I8" i="79"/>
  <c r="D8" i="79"/>
  <c r="U7" i="79"/>
  <c r="Q7" i="79"/>
  <c r="I7" i="79"/>
  <c r="D7" i="79"/>
  <c r="U6" i="79"/>
  <c r="Q6" i="79"/>
  <c r="I6" i="79"/>
  <c r="D6" i="79"/>
  <c r="D12" i="79"/>
  <c r="T45" i="78"/>
  <c r="T44" i="78"/>
  <c r="M39" i="78"/>
  <c r="L39" i="78"/>
  <c r="K39" i="78"/>
  <c r="J39" i="78"/>
  <c r="I39" i="78"/>
  <c r="H39" i="78"/>
  <c r="G39" i="78"/>
  <c r="F39" i="78"/>
  <c r="E39" i="78"/>
  <c r="I31" i="78"/>
  <c r="F31" i="78"/>
  <c r="C31" i="78"/>
  <c r="I30" i="78"/>
  <c r="F30" i="78"/>
  <c r="C30" i="78"/>
  <c r="I29" i="78"/>
  <c r="F29" i="78"/>
  <c r="C29" i="78"/>
  <c r="I28" i="78"/>
  <c r="F28" i="78"/>
  <c r="C28" i="78"/>
  <c r="I27" i="78"/>
  <c r="F27" i="78"/>
  <c r="C27" i="78"/>
  <c r="I26" i="78"/>
  <c r="F26" i="78"/>
  <c r="C26" i="78"/>
  <c r="Q22" i="78"/>
  <c r="P21" i="78"/>
  <c r="L21" i="78"/>
  <c r="I21" i="78"/>
  <c r="F21" i="78"/>
  <c r="C21" i="78"/>
  <c r="P20" i="78"/>
  <c r="L20" i="78"/>
  <c r="I20" i="78"/>
  <c r="F20" i="78"/>
  <c r="C20" i="78"/>
  <c r="P19" i="78"/>
  <c r="L19" i="78"/>
  <c r="I19" i="78"/>
  <c r="F19" i="78"/>
  <c r="C19" i="78"/>
  <c r="P18" i="78"/>
  <c r="L18" i="78"/>
  <c r="I18" i="78"/>
  <c r="I16" i="78"/>
  <c r="I17" i="78"/>
  <c r="I22" i="78"/>
  <c r="F18" i="78"/>
  <c r="C18" i="78"/>
  <c r="P17" i="78"/>
  <c r="L17" i="78"/>
  <c r="F17" i="78"/>
  <c r="C17" i="78"/>
  <c r="P16" i="78"/>
  <c r="P22" i="78"/>
  <c r="L16" i="78"/>
  <c r="F16" i="78"/>
  <c r="C16" i="78"/>
  <c r="U11" i="78"/>
  <c r="I11" i="78"/>
  <c r="D11" i="78"/>
  <c r="U10" i="78"/>
  <c r="I10" i="78"/>
  <c r="D10" i="78"/>
  <c r="U9" i="78"/>
  <c r="I9" i="78"/>
  <c r="D9" i="78"/>
  <c r="U8" i="78"/>
  <c r="Q8" i="78"/>
  <c r="I8" i="78"/>
  <c r="D8" i="78"/>
  <c r="U7" i="78"/>
  <c r="Q7" i="78"/>
  <c r="I7" i="78"/>
  <c r="D7" i="78"/>
  <c r="U6" i="78"/>
  <c r="U12" i="78"/>
  <c r="Q6" i="78"/>
  <c r="I6" i="78"/>
  <c r="D6" i="78"/>
  <c r="T45" i="77"/>
  <c r="T44" i="77"/>
  <c r="M39" i="77"/>
  <c r="L39" i="77"/>
  <c r="K39" i="77"/>
  <c r="J39" i="77"/>
  <c r="I39" i="77"/>
  <c r="H39" i="77"/>
  <c r="G39" i="77"/>
  <c r="F39" i="77"/>
  <c r="E39" i="77"/>
  <c r="I31" i="77"/>
  <c r="F31" i="77"/>
  <c r="C31" i="77"/>
  <c r="I30" i="77"/>
  <c r="F30" i="77"/>
  <c r="C30" i="77"/>
  <c r="I29" i="77"/>
  <c r="F29" i="77"/>
  <c r="C29" i="77"/>
  <c r="I28" i="77"/>
  <c r="F28" i="77"/>
  <c r="C28" i="77"/>
  <c r="I27" i="77"/>
  <c r="F27" i="77"/>
  <c r="C27" i="77"/>
  <c r="I26" i="77"/>
  <c r="F26" i="77"/>
  <c r="F32" i="77"/>
  <c r="C26" i="77"/>
  <c r="Q22" i="77"/>
  <c r="P21" i="77"/>
  <c r="L21" i="77"/>
  <c r="I21" i="77"/>
  <c r="F21" i="77"/>
  <c r="C21" i="77"/>
  <c r="P20" i="77"/>
  <c r="L20" i="77"/>
  <c r="I20" i="77"/>
  <c r="F20" i="77"/>
  <c r="C20" i="77"/>
  <c r="P19" i="77"/>
  <c r="L19" i="77"/>
  <c r="I19" i="77"/>
  <c r="F19" i="77"/>
  <c r="C19" i="77"/>
  <c r="P18" i="77"/>
  <c r="L18" i="77"/>
  <c r="I18" i="77"/>
  <c r="F18" i="77"/>
  <c r="C18" i="77"/>
  <c r="P17" i="77"/>
  <c r="L17" i="77"/>
  <c r="I17" i="77"/>
  <c r="F17" i="77"/>
  <c r="C17" i="77"/>
  <c r="P16" i="77"/>
  <c r="L16" i="77"/>
  <c r="I16" i="77"/>
  <c r="F16" i="77"/>
  <c r="C16" i="77"/>
  <c r="U11" i="77"/>
  <c r="I11" i="77"/>
  <c r="D11" i="77"/>
  <c r="U10" i="77"/>
  <c r="I10" i="77"/>
  <c r="D10" i="77"/>
  <c r="U9" i="77"/>
  <c r="I9" i="77"/>
  <c r="D9" i="77"/>
  <c r="U8" i="77"/>
  <c r="Q8" i="77"/>
  <c r="I8" i="77"/>
  <c r="D8" i="77"/>
  <c r="U7" i="77"/>
  <c r="Q7" i="77"/>
  <c r="I7" i="77"/>
  <c r="D7" i="77"/>
  <c r="U6" i="77"/>
  <c r="Q6" i="77"/>
  <c r="I6" i="77"/>
  <c r="D6" i="77"/>
  <c r="D12" i="77"/>
  <c r="T45" i="76"/>
  <c r="T44" i="76"/>
  <c r="M39" i="76"/>
  <c r="L39" i="76"/>
  <c r="K39" i="76"/>
  <c r="J39" i="76"/>
  <c r="I39" i="76"/>
  <c r="H39" i="76"/>
  <c r="G39" i="76"/>
  <c r="F39" i="76"/>
  <c r="E39" i="76"/>
  <c r="I31" i="76"/>
  <c r="F31" i="76"/>
  <c r="C31" i="76"/>
  <c r="I30" i="76"/>
  <c r="F30" i="76"/>
  <c r="C30" i="76"/>
  <c r="I29" i="76"/>
  <c r="F29" i="76"/>
  <c r="C29" i="76"/>
  <c r="I28" i="76"/>
  <c r="F28" i="76"/>
  <c r="C28" i="76"/>
  <c r="I27" i="76"/>
  <c r="F27" i="76"/>
  <c r="C27" i="76"/>
  <c r="I26" i="76"/>
  <c r="F26" i="76"/>
  <c r="C26" i="76"/>
  <c r="Q22" i="76"/>
  <c r="P21" i="76"/>
  <c r="L21" i="76"/>
  <c r="I21" i="76"/>
  <c r="F21" i="76"/>
  <c r="C21" i="76"/>
  <c r="P20" i="76"/>
  <c r="L20" i="76"/>
  <c r="I20" i="76"/>
  <c r="F20" i="76"/>
  <c r="C20" i="76"/>
  <c r="P19" i="76"/>
  <c r="L19" i="76"/>
  <c r="I19" i="76"/>
  <c r="F19" i="76"/>
  <c r="C19" i="76"/>
  <c r="P18" i="76"/>
  <c r="L18" i="76"/>
  <c r="I18" i="76"/>
  <c r="I16" i="76"/>
  <c r="I17" i="76"/>
  <c r="I22" i="76"/>
  <c r="F18" i="76"/>
  <c r="C18" i="76"/>
  <c r="P17" i="76"/>
  <c r="L17" i="76"/>
  <c r="F17" i="76"/>
  <c r="C17" i="76"/>
  <c r="P16" i="76"/>
  <c r="P22" i="76"/>
  <c r="L16" i="76"/>
  <c r="F16" i="76"/>
  <c r="C16" i="76"/>
  <c r="U11" i="76"/>
  <c r="I11" i="76"/>
  <c r="D11" i="76"/>
  <c r="U10" i="76"/>
  <c r="I10" i="76"/>
  <c r="D10" i="76"/>
  <c r="U9" i="76"/>
  <c r="I9" i="76"/>
  <c r="D9" i="76"/>
  <c r="U8" i="76"/>
  <c r="Q8" i="76"/>
  <c r="I8" i="76"/>
  <c r="D8" i="76"/>
  <c r="U7" i="76"/>
  <c r="Q7" i="76"/>
  <c r="I7" i="76"/>
  <c r="D7" i="76"/>
  <c r="U6" i="76"/>
  <c r="U12" i="76"/>
  <c r="Q6" i="76"/>
  <c r="I6" i="76"/>
  <c r="D6" i="76"/>
  <c r="T45" i="75"/>
  <c r="T44" i="75"/>
  <c r="M39" i="75"/>
  <c r="L39" i="75"/>
  <c r="K39" i="75"/>
  <c r="J39" i="75"/>
  <c r="I39" i="75"/>
  <c r="H39" i="75"/>
  <c r="G39" i="75"/>
  <c r="F39" i="75"/>
  <c r="E39" i="75"/>
  <c r="I31" i="75"/>
  <c r="F31" i="75"/>
  <c r="C31" i="75"/>
  <c r="I30" i="75"/>
  <c r="F30" i="75"/>
  <c r="C30" i="75"/>
  <c r="I29" i="75"/>
  <c r="F29" i="75"/>
  <c r="C29" i="75"/>
  <c r="I28" i="75"/>
  <c r="F28" i="75"/>
  <c r="C28" i="75"/>
  <c r="I27" i="75"/>
  <c r="F27" i="75"/>
  <c r="C27" i="75"/>
  <c r="I26" i="75"/>
  <c r="F26" i="75"/>
  <c r="F32" i="75"/>
  <c r="C26" i="75"/>
  <c r="Q22" i="75"/>
  <c r="P21" i="75"/>
  <c r="L21" i="75"/>
  <c r="I21" i="75"/>
  <c r="F21" i="75"/>
  <c r="C21" i="75"/>
  <c r="P20" i="75"/>
  <c r="L20" i="75"/>
  <c r="I20" i="75"/>
  <c r="F20" i="75"/>
  <c r="C20" i="75"/>
  <c r="P19" i="75"/>
  <c r="L19" i="75"/>
  <c r="I19" i="75"/>
  <c r="F19" i="75"/>
  <c r="C19" i="75"/>
  <c r="P18" i="75"/>
  <c r="L18" i="75"/>
  <c r="I18" i="75"/>
  <c r="F18" i="75"/>
  <c r="C18" i="75"/>
  <c r="P17" i="75"/>
  <c r="L17" i="75"/>
  <c r="I17" i="75"/>
  <c r="F17" i="75"/>
  <c r="C17" i="75"/>
  <c r="P16" i="75"/>
  <c r="L16" i="75"/>
  <c r="I16" i="75"/>
  <c r="F16" i="75"/>
  <c r="C16" i="75"/>
  <c r="U11" i="75"/>
  <c r="I11" i="75"/>
  <c r="D11" i="75"/>
  <c r="U10" i="75"/>
  <c r="I10" i="75"/>
  <c r="D10" i="75"/>
  <c r="U9" i="75"/>
  <c r="I9" i="75"/>
  <c r="D9" i="75"/>
  <c r="U8" i="75"/>
  <c r="Q8" i="75"/>
  <c r="I8" i="75"/>
  <c r="D8" i="75"/>
  <c r="U7" i="75"/>
  <c r="Q7" i="75"/>
  <c r="I7" i="75"/>
  <c r="D7" i="75"/>
  <c r="U6" i="75"/>
  <c r="Q6" i="75"/>
  <c r="I6" i="75"/>
  <c r="D6" i="75"/>
  <c r="D12" i="75"/>
  <c r="T45" i="74"/>
  <c r="T44" i="74"/>
  <c r="M39" i="74"/>
  <c r="L39" i="74"/>
  <c r="K39" i="74"/>
  <c r="J39" i="74"/>
  <c r="I39" i="74"/>
  <c r="H39" i="74"/>
  <c r="G39" i="74"/>
  <c r="F39" i="74"/>
  <c r="E39" i="74"/>
  <c r="I31" i="74"/>
  <c r="F31" i="74"/>
  <c r="C31" i="74"/>
  <c r="I30" i="74"/>
  <c r="F30" i="74"/>
  <c r="C30" i="74"/>
  <c r="I29" i="74"/>
  <c r="F29" i="74"/>
  <c r="C29" i="74"/>
  <c r="I28" i="74"/>
  <c r="F28" i="74"/>
  <c r="C28" i="74"/>
  <c r="I27" i="74"/>
  <c r="F27" i="74"/>
  <c r="C27" i="74"/>
  <c r="I26" i="74"/>
  <c r="F26" i="74"/>
  <c r="C26" i="74"/>
  <c r="Q22" i="74"/>
  <c r="P21" i="74"/>
  <c r="L21" i="74"/>
  <c r="I21" i="74"/>
  <c r="F21" i="74"/>
  <c r="C21" i="74"/>
  <c r="P20" i="74"/>
  <c r="L20" i="74"/>
  <c r="I20" i="74"/>
  <c r="F20" i="74"/>
  <c r="C20" i="74"/>
  <c r="P19" i="74"/>
  <c r="L19" i="74"/>
  <c r="I19" i="74"/>
  <c r="F19" i="74"/>
  <c r="C19" i="74"/>
  <c r="P18" i="74"/>
  <c r="L18" i="74"/>
  <c r="I18" i="74"/>
  <c r="I16" i="74"/>
  <c r="I17" i="74"/>
  <c r="I22" i="74"/>
  <c r="F18" i="74"/>
  <c r="C18" i="74"/>
  <c r="P17" i="74"/>
  <c r="L17" i="74"/>
  <c r="F17" i="74"/>
  <c r="C17" i="74"/>
  <c r="P16" i="74"/>
  <c r="P22" i="74"/>
  <c r="L16" i="74"/>
  <c r="F16" i="74"/>
  <c r="C16" i="74"/>
  <c r="U11" i="74"/>
  <c r="I11" i="74"/>
  <c r="D11" i="74"/>
  <c r="U10" i="74"/>
  <c r="I10" i="74"/>
  <c r="D10" i="74"/>
  <c r="U9" i="74"/>
  <c r="I9" i="74"/>
  <c r="D9" i="74"/>
  <c r="U8" i="74"/>
  <c r="Q8" i="74"/>
  <c r="I8" i="74"/>
  <c r="D8" i="74"/>
  <c r="U7" i="74"/>
  <c r="Q7" i="74"/>
  <c r="I7" i="74"/>
  <c r="D7" i="74"/>
  <c r="U6" i="74"/>
  <c r="U12" i="74"/>
  <c r="Q6" i="74"/>
  <c r="I6" i="74"/>
  <c r="D6" i="74"/>
  <c r="T45" i="73"/>
  <c r="T44" i="73"/>
  <c r="M39" i="73"/>
  <c r="L39" i="73"/>
  <c r="K39" i="73"/>
  <c r="J39" i="73"/>
  <c r="I39" i="73"/>
  <c r="H39" i="73"/>
  <c r="G39" i="73"/>
  <c r="F39" i="73"/>
  <c r="E39" i="73"/>
  <c r="I31" i="73"/>
  <c r="F31" i="73"/>
  <c r="C31" i="73"/>
  <c r="I30" i="73"/>
  <c r="F30" i="73"/>
  <c r="C30" i="73"/>
  <c r="I29" i="73"/>
  <c r="F29" i="73"/>
  <c r="C29" i="73"/>
  <c r="I28" i="73"/>
  <c r="F28" i="73"/>
  <c r="C28" i="73"/>
  <c r="I27" i="73"/>
  <c r="F27" i="73"/>
  <c r="C27" i="73"/>
  <c r="I26" i="73"/>
  <c r="F26" i="73"/>
  <c r="F32" i="73"/>
  <c r="C26" i="73"/>
  <c r="Q22" i="73"/>
  <c r="P21" i="73"/>
  <c r="L21" i="73"/>
  <c r="I21" i="73"/>
  <c r="F21" i="73"/>
  <c r="C21" i="73"/>
  <c r="P20" i="73"/>
  <c r="L20" i="73"/>
  <c r="I20" i="73"/>
  <c r="F20" i="73"/>
  <c r="C20" i="73"/>
  <c r="P19" i="73"/>
  <c r="L19" i="73"/>
  <c r="I19" i="73"/>
  <c r="F19" i="73"/>
  <c r="C19" i="73"/>
  <c r="P18" i="73"/>
  <c r="L18" i="73"/>
  <c r="I18" i="73"/>
  <c r="F18" i="73"/>
  <c r="C18" i="73"/>
  <c r="P17" i="73"/>
  <c r="L17" i="73"/>
  <c r="I17" i="73"/>
  <c r="F17" i="73"/>
  <c r="C17" i="73"/>
  <c r="P16" i="73"/>
  <c r="L16" i="73"/>
  <c r="I16" i="73"/>
  <c r="F16" i="73"/>
  <c r="C16" i="73"/>
  <c r="U11" i="73"/>
  <c r="I11" i="73"/>
  <c r="D11" i="73"/>
  <c r="U10" i="73"/>
  <c r="I10" i="73"/>
  <c r="D10" i="73"/>
  <c r="U9" i="73"/>
  <c r="I9" i="73"/>
  <c r="D9" i="73"/>
  <c r="U8" i="73"/>
  <c r="Q8" i="73"/>
  <c r="I8" i="73"/>
  <c r="D8" i="73"/>
  <c r="U7" i="73"/>
  <c r="Q7" i="73"/>
  <c r="I7" i="73"/>
  <c r="D7" i="73"/>
  <c r="U6" i="73"/>
  <c r="Q6" i="73"/>
  <c r="I6" i="73"/>
  <c r="D6" i="73"/>
  <c r="D12" i="73"/>
  <c r="T45" i="72"/>
  <c r="T44" i="72"/>
  <c r="M39" i="72"/>
  <c r="L39" i="72"/>
  <c r="K39" i="72"/>
  <c r="J39" i="72"/>
  <c r="I39" i="72"/>
  <c r="H39" i="72"/>
  <c r="G39" i="72"/>
  <c r="F39" i="72"/>
  <c r="E39" i="72"/>
  <c r="I31" i="72"/>
  <c r="F31" i="72"/>
  <c r="C31" i="72"/>
  <c r="I30" i="72"/>
  <c r="F30" i="72"/>
  <c r="C30" i="72"/>
  <c r="I29" i="72"/>
  <c r="F29" i="72"/>
  <c r="C29" i="72"/>
  <c r="I28" i="72"/>
  <c r="F28" i="72"/>
  <c r="C28" i="72"/>
  <c r="I27" i="72"/>
  <c r="F27" i="72"/>
  <c r="C27" i="72"/>
  <c r="I26" i="72"/>
  <c r="F26" i="72"/>
  <c r="C26" i="72"/>
  <c r="Q22" i="72"/>
  <c r="P21" i="72"/>
  <c r="L21" i="72"/>
  <c r="I21" i="72"/>
  <c r="F21" i="72"/>
  <c r="C21" i="72"/>
  <c r="P20" i="72"/>
  <c r="L20" i="72"/>
  <c r="I20" i="72"/>
  <c r="F20" i="72"/>
  <c r="C20" i="72"/>
  <c r="P19" i="72"/>
  <c r="L19" i="72"/>
  <c r="I19" i="72"/>
  <c r="F19" i="72"/>
  <c r="C19" i="72"/>
  <c r="P18" i="72"/>
  <c r="L18" i="72"/>
  <c r="I18" i="72"/>
  <c r="I16" i="72"/>
  <c r="I17" i="72"/>
  <c r="I22" i="72"/>
  <c r="F18" i="72"/>
  <c r="C18" i="72"/>
  <c r="P17" i="72"/>
  <c r="L17" i="72"/>
  <c r="F17" i="72"/>
  <c r="C17" i="72"/>
  <c r="P16" i="72"/>
  <c r="P22" i="72"/>
  <c r="L16" i="72"/>
  <c r="F16" i="72"/>
  <c r="C16" i="72"/>
  <c r="U11" i="72"/>
  <c r="I11" i="72"/>
  <c r="D11" i="72"/>
  <c r="U10" i="72"/>
  <c r="I10" i="72"/>
  <c r="D10" i="72"/>
  <c r="U9" i="72"/>
  <c r="I9" i="72"/>
  <c r="D9" i="72"/>
  <c r="U8" i="72"/>
  <c r="Q8" i="72"/>
  <c r="I8" i="72"/>
  <c r="D8" i="72"/>
  <c r="U7" i="72"/>
  <c r="Q7" i="72"/>
  <c r="I7" i="72"/>
  <c r="D7" i="72"/>
  <c r="U6" i="72"/>
  <c r="U12" i="72"/>
  <c r="Q6" i="72"/>
  <c r="I6" i="72"/>
  <c r="D6" i="72"/>
  <c r="T45" i="71"/>
  <c r="T44" i="71"/>
  <c r="M39" i="71"/>
  <c r="L39" i="71"/>
  <c r="K39" i="71"/>
  <c r="J39" i="71"/>
  <c r="I39" i="71"/>
  <c r="H39" i="71"/>
  <c r="G39" i="71"/>
  <c r="F39" i="71"/>
  <c r="E39" i="71"/>
  <c r="I31" i="71"/>
  <c r="F31" i="71"/>
  <c r="C31" i="71"/>
  <c r="I30" i="71"/>
  <c r="F30" i="71"/>
  <c r="C30" i="71"/>
  <c r="I29" i="71"/>
  <c r="F29" i="71"/>
  <c r="C29" i="71"/>
  <c r="I28" i="71"/>
  <c r="F28" i="71"/>
  <c r="C28" i="71"/>
  <c r="I27" i="71"/>
  <c r="F27" i="71"/>
  <c r="C27" i="71"/>
  <c r="I26" i="71"/>
  <c r="F26" i="71"/>
  <c r="F32" i="71"/>
  <c r="C26" i="71"/>
  <c r="Q22" i="71"/>
  <c r="P21" i="71"/>
  <c r="L21" i="71"/>
  <c r="I21" i="71"/>
  <c r="F21" i="71"/>
  <c r="C21" i="71"/>
  <c r="P20" i="71"/>
  <c r="L20" i="71"/>
  <c r="I20" i="71"/>
  <c r="F20" i="71"/>
  <c r="C20" i="71"/>
  <c r="P19" i="71"/>
  <c r="L19" i="71"/>
  <c r="I19" i="71"/>
  <c r="F19" i="71"/>
  <c r="C19" i="71"/>
  <c r="P18" i="71"/>
  <c r="L18" i="71"/>
  <c r="I18" i="71"/>
  <c r="F18" i="71"/>
  <c r="C18" i="71"/>
  <c r="P17" i="71"/>
  <c r="L17" i="71"/>
  <c r="I17" i="71"/>
  <c r="F17" i="71"/>
  <c r="C17" i="71"/>
  <c r="P16" i="71"/>
  <c r="L16" i="71"/>
  <c r="I16" i="71"/>
  <c r="F16" i="71"/>
  <c r="C16" i="71"/>
  <c r="U11" i="71"/>
  <c r="I11" i="71"/>
  <c r="D11" i="71"/>
  <c r="U10" i="71"/>
  <c r="I10" i="71"/>
  <c r="D10" i="71"/>
  <c r="U9" i="71"/>
  <c r="I9" i="71"/>
  <c r="D9" i="71"/>
  <c r="U8" i="71"/>
  <c r="Q8" i="71"/>
  <c r="I8" i="71"/>
  <c r="D8" i="71"/>
  <c r="U7" i="71"/>
  <c r="Q7" i="71"/>
  <c r="I7" i="71"/>
  <c r="D7" i="71"/>
  <c r="U6" i="71"/>
  <c r="Q6" i="71"/>
  <c r="I6" i="71"/>
  <c r="D6" i="71"/>
  <c r="D12" i="71"/>
  <c r="T45" i="70"/>
  <c r="T44" i="70"/>
  <c r="M39" i="70"/>
  <c r="L39" i="70"/>
  <c r="K39" i="70"/>
  <c r="J39" i="70"/>
  <c r="I39" i="70"/>
  <c r="H39" i="70"/>
  <c r="G39" i="70"/>
  <c r="F39" i="70"/>
  <c r="E39" i="70"/>
  <c r="I31" i="70"/>
  <c r="F31" i="70"/>
  <c r="C31" i="70"/>
  <c r="I30" i="70"/>
  <c r="F30" i="70"/>
  <c r="C30" i="70"/>
  <c r="I29" i="70"/>
  <c r="F29" i="70"/>
  <c r="C29" i="70"/>
  <c r="I28" i="70"/>
  <c r="F28" i="70"/>
  <c r="C28" i="70"/>
  <c r="I27" i="70"/>
  <c r="F27" i="70"/>
  <c r="C27" i="70"/>
  <c r="I26" i="70"/>
  <c r="F26" i="70"/>
  <c r="C26" i="70"/>
  <c r="Q22" i="70"/>
  <c r="P21" i="70"/>
  <c r="L21" i="70"/>
  <c r="I21" i="70"/>
  <c r="F21" i="70"/>
  <c r="C21" i="70"/>
  <c r="P20" i="70"/>
  <c r="L20" i="70"/>
  <c r="I20" i="70"/>
  <c r="F20" i="70"/>
  <c r="C20" i="70"/>
  <c r="P19" i="70"/>
  <c r="L19" i="70"/>
  <c r="I19" i="70"/>
  <c r="F19" i="70"/>
  <c r="C19" i="70"/>
  <c r="P18" i="70"/>
  <c r="L18" i="70"/>
  <c r="I18" i="70"/>
  <c r="F18" i="70"/>
  <c r="C18" i="70"/>
  <c r="P17" i="70"/>
  <c r="L17" i="70"/>
  <c r="I17" i="70"/>
  <c r="F17" i="70"/>
  <c r="C17" i="70"/>
  <c r="P16" i="70"/>
  <c r="P22" i="70"/>
  <c r="L16" i="70"/>
  <c r="I16" i="70"/>
  <c r="F16" i="70"/>
  <c r="C16" i="70"/>
  <c r="U11" i="70"/>
  <c r="I11" i="70"/>
  <c r="D11" i="70"/>
  <c r="U10" i="70"/>
  <c r="I10" i="70"/>
  <c r="D10" i="70"/>
  <c r="U9" i="70"/>
  <c r="I9" i="70"/>
  <c r="D9" i="70"/>
  <c r="U8" i="70"/>
  <c r="Q8" i="70"/>
  <c r="I8" i="70"/>
  <c r="D8" i="70"/>
  <c r="U7" i="70"/>
  <c r="Q7" i="70"/>
  <c r="I7" i="70"/>
  <c r="D7" i="70"/>
  <c r="U6" i="70"/>
  <c r="U12" i="70"/>
  <c r="Q6" i="70"/>
  <c r="I6" i="70"/>
  <c r="D6" i="70"/>
  <c r="T45" i="69"/>
  <c r="T44" i="69"/>
  <c r="M39" i="69"/>
  <c r="L39" i="69"/>
  <c r="K39" i="69"/>
  <c r="J39" i="69"/>
  <c r="I39" i="69"/>
  <c r="H39" i="69"/>
  <c r="G39" i="69"/>
  <c r="F39" i="69"/>
  <c r="E39" i="69"/>
  <c r="I31" i="69"/>
  <c r="F31" i="69"/>
  <c r="C31" i="69"/>
  <c r="I30" i="69"/>
  <c r="F30" i="69"/>
  <c r="C30" i="69"/>
  <c r="I29" i="69"/>
  <c r="F29" i="69"/>
  <c r="C29" i="69"/>
  <c r="I28" i="69"/>
  <c r="F28" i="69"/>
  <c r="C28" i="69"/>
  <c r="I27" i="69"/>
  <c r="F27" i="69"/>
  <c r="C27" i="69"/>
  <c r="I26" i="69"/>
  <c r="F26" i="69"/>
  <c r="F32" i="69"/>
  <c r="C26" i="69"/>
  <c r="Q22" i="69"/>
  <c r="P21" i="69"/>
  <c r="L21" i="69"/>
  <c r="I21" i="69"/>
  <c r="F21" i="69"/>
  <c r="C21" i="69"/>
  <c r="P20" i="69"/>
  <c r="L20" i="69"/>
  <c r="I20" i="69"/>
  <c r="F20" i="69"/>
  <c r="C20" i="69"/>
  <c r="P19" i="69"/>
  <c r="L19" i="69"/>
  <c r="I19" i="69"/>
  <c r="F19" i="69"/>
  <c r="C19" i="69"/>
  <c r="P18" i="69"/>
  <c r="L18" i="69"/>
  <c r="I18" i="69"/>
  <c r="F18" i="69"/>
  <c r="C18" i="69"/>
  <c r="P17" i="69"/>
  <c r="L17" i="69"/>
  <c r="I17" i="69"/>
  <c r="F17" i="69"/>
  <c r="C17" i="69"/>
  <c r="P16" i="69"/>
  <c r="L16" i="69"/>
  <c r="I16" i="69"/>
  <c r="F16" i="69"/>
  <c r="C16" i="69"/>
  <c r="U11" i="69"/>
  <c r="I11" i="69"/>
  <c r="D11" i="69"/>
  <c r="U10" i="69"/>
  <c r="I10" i="69"/>
  <c r="D10" i="69"/>
  <c r="U9" i="69"/>
  <c r="I9" i="69"/>
  <c r="D9" i="69"/>
  <c r="U8" i="69"/>
  <c r="Q8" i="69"/>
  <c r="I8" i="69"/>
  <c r="D8" i="69"/>
  <c r="U7" i="69"/>
  <c r="Q7" i="69"/>
  <c r="I7" i="69"/>
  <c r="D7" i="69"/>
  <c r="U6" i="69"/>
  <c r="Q6" i="69"/>
  <c r="I6" i="69"/>
  <c r="D6" i="69"/>
  <c r="D12" i="69"/>
  <c r="T45" i="68"/>
  <c r="T44" i="68"/>
  <c r="M39" i="68"/>
  <c r="L39" i="68"/>
  <c r="K39" i="68"/>
  <c r="J39" i="68"/>
  <c r="I39" i="68"/>
  <c r="H39" i="68"/>
  <c r="G39" i="68"/>
  <c r="F39" i="68"/>
  <c r="E39" i="68"/>
  <c r="I31" i="68"/>
  <c r="F31" i="68"/>
  <c r="C31" i="68"/>
  <c r="I30" i="68"/>
  <c r="F30" i="68"/>
  <c r="C30" i="68"/>
  <c r="I29" i="68"/>
  <c r="F29" i="68"/>
  <c r="C29" i="68"/>
  <c r="I28" i="68"/>
  <c r="F28" i="68"/>
  <c r="C28" i="68"/>
  <c r="I27" i="68"/>
  <c r="F27" i="68"/>
  <c r="C27" i="68"/>
  <c r="I26" i="68"/>
  <c r="F26" i="68"/>
  <c r="C26" i="68"/>
  <c r="Q22" i="68"/>
  <c r="P21" i="68"/>
  <c r="L21" i="68"/>
  <c r="I21" i="68"/>
  <c r="F21" i="68"/>
  <c r="C21" i="68"/>
  <c r="P20" i="68"/>
  <c r="L20" i="68"/>
  <c r="I20" i="68"/>
  <c r="F20" i="68"/>
  <c r="C20" i="68"/>
  <c r="P19" i="68"/>
  <c r="L19" i="68"/>
  <c r="I19" i="68"/>
  <c r="F19" i="68"/>
  <c r="C19" i="68"/>
  <c r="P18" i="68"/>
  <c r="L18" i="68"/>
  <c r="I18" i="68"/>
  <c r="F18" i="68"/>
  <c r="C18" i="68"/>
  <c r="P17" i="68"/>
  <c r="L17" i="68"/>
  <c r="I17" i="68"/>
  <c r="F17" i="68"/>
  <c r="C17" i="68"/>
  <c r="P16" i="68"/>
  <c r="P22" i="68"/>
  <c r="L16" i="68"/>
  <c r="I16" i="68"/>
  <c r="F16" i="68"/>
  <c r="C16" i="68"/>
  <c r="U11" i="68"/>
  <c r="I11" i="68"/>
  <c r="D11" i="68"/>
  <c r="U10" i="68"/>
  <c r="I10" i="68"/>
  <c r="D10" i="68"/>
  <c r="U9" i="68"/>
  <c r="I9" i="68"/>
  <c r="D9" i="68"/>
  <c r="U8" i="68"/>
  <c r="Q8" i="68"/>
  <c r="I8" i="68"/>
  <c r="D8" i="68"/>
  <c r="U7" i="68"/>
  <c r="Q7" i="68"/>
  <c r="I7" i="68"/>
  <c r="D7" i="68"/>
  <c r="U6" i="68"/>
  <c r="U12" i="68"/>
  <c r="Q6" i="68"/>
  <c r="I6" i="68"/>
  <c r="D6" i="68"/>
  <c r="T45" i="67"/>
  <c r="T44" i="67"/>
  <c r="M39" i="67"/>
  <c r="L39" i="67"/>
  <c r="K39" i="67"/>
  <c r="J39" i="67"/>
  <c r="I39" i="67"/>
  <c r="H39" i="67"/>
  <c r="G39" i="67"/>
  <c r="F39" i="67"/>
  <c r="E39" i="67"/>
  <c r="I31" i="67"/>
  <c r="F31" i="67"/>
  <c r="C31" i="67"/>
  <c r="I30" i="67"/>
  <c r="F30" i="67"/>
  <c r="C30" i="67"/>
  <c r="I29" i="67"/>
  <c r="F29" i="67"/>
  <c r="C29" i="67"/>
  <c r="C26" i="67"/>
  <c r="C27" i="67"/>
  <c r="C28" i="67"/>
  <c r="C32" i="67"/>
  <c r="I28" i="67"/>
  <c r="F28" i="67"/>
  <c r="I27" i="67"/>
  <c r="F27" i="67"/>
  <c r="I26" i="67"/>
  <c r="F26" i="67"/>
  <c r="F32" i="67"/>
  <c r="Q22" i="67"/>
  <c r="P21" i="67"/>
  <c r="L21" i="67"/>
  <c r="I21" i="67"/>
  <c r="F21" i="67"/>
  <c r="C21" i="67"/>
  <c r="P20" i="67"/>
  <c r="L20" i="67"/>
  <c r="I20" i="67"/>
  <c r="F20" i="67"/>
  <c r="C20" i="67"/>
  <c r="P19" i="67"/>
  <c r="L19" i="67"/>
  <c r="I19" i="67"/>
  <c r="F19" i="67"/>
  <c r="C19" i="67"/>
  <c r="P18" i="67"/>
  <c r="L18" i="67"/>
  <c r="I18" i="67"/>
  <c r="F18" i="67"/>
  <c r="C18" i="67"/>
  <c r="P17" i="67"/>
  <c r="L17" i="67"/>
  <c r="I17" i="67"/>
  <c r="F17" i="67"/>
  <c r="C17" i="67"/>
  <c r="P16" i="67"/>
  <c r="L16" i="67"/>
  <c r="I16" i="67"/>
  <c r="F16" i="67"/>
  <c r="C16" i="67"/>
  <c r="U11" i="67"/>
  <c r="I11" i="67"/>
  <c r="D11" i="67"/>
  <c r="U10" i="67"/>
  <c r="I10" i="67"/>
  <c r="D10" i="67"/>
  <c r="U9" i="67"/>
  <c r="I9" i="67"/>
  <c r="D9" i="67"/>
  <c r="U8" i="67"/>
  <c r="Q8" i="67"/>
  <c r="I8" i="67"/>
  <c r="D8" i="67"/>
  <c r="U7" i="67"/>
  <c r="Q7" i="67"/>
  <c r="I7" i="67"/>
  <c r="D7" i="67"/>
  <c r="U6" i="67"/>
  <c r="Q6" i="67"/>
  <c r="I6" i="67"/>
  <c r="D6" i="67"/>
  <c r="D12" i="67"/>
  <c r="T45" i="66"/>
  <c r="T44" i="66"/>
  <c r="M39" i="66"/>
  <c r="L39" i="66"/>
  <c r="K39" i="66"/>
  <c r="J39" i="66"/>
  <c r="I39" i="66"/>
  <c r="H39" i="66"/>
  <c r="G39" i="66"/>
  <c r="F39" i="66"/>
  <c r="E39" i="66"/>
  <c r="I31" i="66"/>
  <c r="F31" i="66"/>
  <c r="C31" i="66"/>
  <c r="I30" i="66"/>
  <c r="F30" i="66"/>
  <c r="C30" i="66"/>
  <c r="I29" i="66"/>
  <c r="F29" i="66"/>
  <c r="C29" i="66"/>
  <c r="I28" i="66"/>
  <c r="F28" i="66"/>
  <c r="C28" i="66"/>
  <c r="I27" i="66"/>
  <c r="F27" i="66"/>
  <c r="C27" i="66"/>
  <c r="I26" i="66"/>
  <c r="F26" i="66"/>
  <c r="C26" i="66"/>
  <c r="Q22" i="66"/>
  <c r="P21" i="66"/>
  <c r="L21" i="66"/>
  <c r="I21" i="66"/>
  <c r="F21" i="66"/>
  <c r="C21" i="66"/>
  <c r="P20" i="66"/>
  <c r="L20" i="66"/>
  <c r="I20" i="66"/>
  <c r="F20" i="66"/>
  <c r="C20" i="66"/>
  <c r="P19" i="66"/>
  <c r="L19" i="66"/>
  <c r="I19" i="66"/>
  <c r="F19" i="66"/>
  <c r="C19" i="66"/>
  <c r="P18" i="66"/>
  <c r="L18" i="66"/>
  <c r="I18" i="66"/>
  <c r="F18" i="66"/>
  <c r="C18" i="66"/>
  <c r="P17" i="66"/>
  <c r="L17" i="66"/>
  <c r="I17" i="66"/>
  <c r="F17" i="66"/>
  <c r="C17" i="66"/>
  <c r="P16" i="66"/>
  <c r="P22" i="66"/>
  <c r="L16" i="66"/>
  <c r="I16" i="66"/>
  <c r="F16" i="66"/>
  <c r="C16" i="66"/>
  <c r="U11" i="66"/>
  <c r="I11" i="66"/>
  <c r="D11" i="66"/>
  <c r="U10" i="66"/>
  <c r="I10" i="66"/>
  <c r="D10" i="66"/>
  <c r="U9" i="66"/>
  <c r="I9" i="66"/>
  <c r="D9" i="66"/>
  <c r="U8" i="66"/>
  <c r="Q8" i="66"/>
  <c r="I8" i="66"/>
  <c r="D8" i="66"/>
  <c r="U7" i="66"/>
  <c r="Q7" i="66"/>
  <c r="I7" i="66"/>
  <c r="D7" i="66"/>
  <c r="U6" i="66"/>
  <c r="U12" i="66"/>
  <c r="Q6" i="66"/>
  <c r="I6" i="66"/>
  <c r="D6" i="66"/>
  <c r="T45" i="65"/>
  <c r="T44" i="65"/>
  <c r="M39" i="65"/>
  <c r="L39" i="65"/>
  <c r="K39" i="65"/>
  <c r="J39" i="65"/>
  <c r="I39" i="65"/>
  <c r="H39" i="65"/>
  <c r="G39" i="65"/>
  <c r="F39" i="65"/>
  <c r="E39" i="65"/>
  <c r="I31" i="65"/>
  <c r="F31" i="65"/>
  <c r="C31" i="65"/>
  <c r="I30" i="65"/>
  <c r="F30" i="65"/>
  <c r="C30" i="65"/>
  <c r="I29" i="65"/>
  <c r="F29" i="65"/>
  <c r="C29" i="65"/>
  <c r="I28" i="65"/>
  <c r="F28" i="65"/>
  <c r="C28" i="65"/>
  <c r="I27" i="65"/>
  <c r="F27" i="65"/>
  <c r="C27" i="65"/>
  <c r="I26" i="65"/>
  <c r="F26" i="65"/>
  <c r="F32" i="65"/>
  <c r="C26" i="65"/>
  <c r="Q22" i="65"/>
  <c r="P21" i="65"/>
  <c r="L21" i="65"/>
  <c r="I21" i="65"/>
  <c r="F21" i="65"/>
  <c r="C21" i="65"/>
  <c r="P20" i="65"/>
  <c r="L20" i="65"/>
  <c r="I20" i="65"/>
  <c r="F20" i="65"/>
  <c r="C20" i="65"/>
  <c r="P19" i="65"/>
  <c r="L19" i="65"/>
  <c r="I19" i="65"/>
  <c r="F19" i="65"/>
  <c r="C19" i="65"/>
  <c r="P18" i="65"/>
  <c r="L18" i="65"/>
  <c r="I18" i="65"/>
  <c r="F18" i="65"/>
  <c r="C18" i="65"/>
  <c r="P17" i="65"/>
  <c r="L17" i="65"/>
  <c r="I17" i="65"/>
  <c r="F17" i="65"/>
  <c r="C17" i="65"/>
  <c r="P16" i="65"/>
  <c r="L16" i="65"/>
  <c r="I16" i="65"/>
  <c r="F16" i="65"/>
  <c r="C16" i="65"/>
  <c r="U11" i="65"/>
  <c r="I11" i="65"/>
  <c r="D11" i="65"/>
  <c r="U10" i="65"/>
  <c r="I10" i="65"/>
  <c r="D10" i="65"/>
  <c r="U9" i="65"/>
  <c r="I9" i="65"/>
  <c r="D9" i="65"/>
  <c r="U8" i="65"/>
  <c r="Q8" i="65"/>
  <c r="I8" i="65"/>
  <c r="D8" i="65"/>
  <c r="U7" i="65"/>
  <c r="Q7" i="65"/>
  <c r="I7" i="65"/>
  <c r="D7" i="65"/>
  <c r="U6" i="65"/>
  <c r="Q6" i="65"/>
  <c r="I6" i="65"/>
  <c r="D6" i="65"/>
  <c r="D12" i="65"/>
  <c r="T45" i="64"/>
  <c r="T44" i="64"/>
  <c r="M39" i="64"/>
  <c r="L39" i="64"/>
  <c r="K39" i="64"/>
  <c r="J39" i="64"/>
  <c r="I39" i="64"/>
  <c r="H39" i="64"/>
  <c r="G39" i="64"/>
  <c r="F39" i="64"/>
  <c r="E39" i="64"/>
  <c r="I31" i="64"/>
  <c r="F31" i="64"/>
  <c r="C31" i="64"/>
  <c r="I30" i="64"/>
  <c r="F30" i="64"/>
  <c r="C30" i="64"/>
  <c r="I29" i="64"/>
  <c r="F29" i="64"/>
  <c r="C29" i="64"/>
  <c r="I28" i="64"/>
  <c r="F28" i="64"/>
  <c r="C28" i="64"/>
  <c r="I27" i="64"/>
  <c r="F27" i="64"/>
  <c r="C27" i="64"/>
  <c r="I26" i="64"/>
  <c r="F26" i="64"/>
  <c r="C26" i="64"/>
  <c r="Q22" i="64"/>
  <c r="P21" i="64"/>
  <c r="L21" i="64"/>
  <c r="I21" i="64"/>
  <c r="F21" i="64"/>
  <c r="C21" i="64"/>
  <c r="P20" i="64"/>
  <c r="L20" i="64"/>
  <c r="I20" i="64"/>
  <c r="F20" i="64"/>
  <c r="C20" i="64"/>
  <c r="P19" i="64"/>
  <c r="L19" i="64"/>
  <c r="I19" i="64"/>
  <c r="F19" i="64"/>
  <c r="C19" i="64"/>
  <c r="P18" i="64"/>
  <c r="L18" i="64"/>
  <c r="I18" i="64"/>
  <c r="F18" i="64"/>
  <c r="C18" i="64"/>
  <c r="P17" i="64"/>
  <c r="L17" i="64"/>
  <c r="I17" i="64"/>
  <c r="F17" i="64"/>
  <c r="C17" i="64"/>
  <c r="P16" i="64"/>
  <c r="P22" i="64"/>
  <c r="L16" i="64"/>
  <c r="I16" i="64"/>
  <c r="F16" i="64"/>
  <c r="C16" i="64"/>
  <c r="U11" i="64"/>
  <c r="I11" i="64"/>
  <c r="D11" i="64"/>
  <c r="U10" i="64"/>
  <c r="I10" i="64"/>
  <c r="D10" i="64"/>
  <c r="U9" i="64"/>
  <c r="I9" i="64"/>
  <c r="D9" i="64"/>
  <c r="U8" i="64"/>
  <c r="Q8" i="64"/>
  <c r="I8" i="64"/>
  <c r="D8" i="64"/>
  <c r="U7" i="64"/>
  <c r="Q7" i="64"/>
  <c r="I7" i="64"/>
  <c r="D7" i="64"/>
  <c r="U6" i="64"/>
  <c r="U12" i="64"/>
  <c r="Q6" i="64"/>
  <c r="I6" i="64"/>
  <c r="D6" i="64"/>
  <c r="T45" i="63"/>
  <c r="T44" i="63"/>
  <c r="M39" i="63"/>
  <c r="L39" i="63"/>
  <c r="K39" i="63"/>
  <c r="J39" i="63"/>
  <c r="I39" i="63"/>
  <c r="H39" i="63"/>
  <c r="G39" i="63"/>
  <c r="F39" i="63"/>
  <c r="E39" i="63"/>
  <c r="I31" i="63"/>
  <c r="F31" i="63"/>
  <c r="C31" i="63"/>
  <c r="I30" i="63"/>
  <c r="F30" i="63"/>
  <c r="C30" i="63"/>
  <c r="I29" i="63"/>
  <c r="F29" i="63"/>
  <c r="C29" i="63"/>
  <c r="I28" i="63"/>
  <c r="F28" i="63"/>
  <c r="C28" i="63"/>
  <c r="I27" i="63"/>
  <c r="F27" i="63"/>
  <c r="C27" i="63"/>
  <c r="I26" i="63"/>
  <c r="F26" i="63"/>
  <c r="F32" i="63"/>
  <c r="C26" i="63"/>
  <c r="Q22" i="63"/>
  <c r="P21" i="63"/>
  <c r="L21" i="63"/>
  <c r="I21" i="63"/>
  <c r="F21" i="63"/>
  <c r="C21" i="63"/>
  <c r="P20" i="63"/>
  <c r="L20" i="63"/>
  <c r="I20" i="63"/>
  <c r="F20" i="63"/>
  <c r="C20" i="63"/>
  <c r="P19" i="63"/>
  <c r="L19" i="63"/>
  <c r="I19" i="63"/>
  <c r="F19" i="63"/>
  <c r="C19" i="63"/>
  <c r="P18" i="63"/>
  <c r="L18" i="63"/>
  <c r="I18" i="63"/>
  <c r="F18" i="63"/>
  <c r="C18" i="63"/>
  <c r="P17" i="63"/>
  <c r="L17" i="63"/>
  <c r="I17" i="63"/>
  <c r="F17" i="63"/>
  <c r="C17" i="63"/>
  <c r="P16" i="63"/>
  <c r="L16" i="63"/>
  <c r="I16" i="63"/>
  <c r="F16" i="63"/>
  <c r="C16" i="63"/>
  <c r="U11" i="63"/>
  <c r="I11" i="63"/>
  <c r="D11" i="63"/>
  <c r="U10" i="63"/>
  <c r="I10" i="63"/>
  <c r="D10" i="63"/>
  <c r="U9" i="63"/>
  <c r="I9" i="63"/>
  <c r="D9" i="63"/>
  <c r="U8" i="63"/>
  <c r="Q8" i="63"/>
  <c r="I8" i="63"/>
  <c r="D8" i="63"/>
  <c r="U7" i="63"/>
  <c r="Q7" i="63"/>
  <c r="I7" i="63"/>
  <c r="D7" i="63"/>
  <c r="U6" i="63"/>
  <c r="Q6" i="63"/>
  <c r="I6" i="63"/>
  <c r="D6" i="63"/>
  <c r="D12" i="63"/>
  <c r="T45" i="61"/>
  <c r="T44" i="61"/>
  <c r="M39" i="61"/>
  <c r="L39" i="61"/>
  <c r="K39" i="61"/>
  <c r="J39" i="61"/>
  <c r="I39" i="61"/>
  <c r="H39" i="61"/>
  <c r="G39" i="61"/>
  <c r="F39" i="61"/>
  <c r="E39" i="61"/>
  <c r="I31" i="61"/>
  <c r="F31" i="61"/>
  <c r="C31" i="61"/>
  <c r="I30" i="61"/>
  <c r="F30" i="61"/>
  <c r="C30" i="61"/>
  <c r="I29" i="61"/>
  <c r="F29" i="61"/>
  <c r="C29" i="61"/>
  <c r="I28" i="61"/>
  <c r="F28" i="61"/>
  <c r="C28" i="61"/>
  <c r="I27" i="61"/>
  <c r="F27" i="61"/>
  <c r="C27" i="61"/>
  <c r="I26" i="61"/>
  <c r="F26" i="61"/>
  <c r="C26" i="61"/>
  <c r="Q22" i="61"/>
  <c r="P21" i="61"/>
  <c r="L21" i="61"/>
  <c r="I21" i="61"/>
  <c r="F21" i="61"/>
  <c r="C21" i="61"/>
  <c r="P20" i="61"/>
  <c r="L20" i="61"/>
  <c r="I20" i="61"/>
  <c r="F20" i="61"/>
  <c r="C20" i="61"/>
  <c r="P19" i="61"/>
  <c r="L19" i="61"/>
  <c r="I19" i="61"/>
  <c r="F19" i="61"/>
  <c r="C19" i="61"/>
  <c r="P18" i="61"/>
  <c r="L18" i="61"/>
  <c r="I18" i="61"/>
  <c r="F18" i="61"/>
  <c r="C18" i="61"/>
  <c r="P17" i="61"/>
  <c r="L17" i="61"/>
  <c r="I17" i="61"/>
  <c r="F17" i="61"/>
  <c r="C17" i="61"/>
  <c r="P16" i="61"/>
  <c r="P22" i="61"/>
  <c r="L16" i="61"/>
  <c r="I16" i="61"/>
  <c r="F16" i="61"/>
  <c r="C16" i="61"/>
  <c r="U11" i="61"/>
  <c r="I11" i="61"/>
  <c r="D11" i="61"/>
  <c r="U10" i="61"/>
  <c r="I10" i="61"/>
  <c r="D10" i="61"/>
  <c r="U9" i="61"/>
  <c r="I9" i="61"/>
  <c r="D9" i="61"/>
  <c r="U8" i="61"/>
  <c r="Q8" i="61"/>
  <c r="I8" i="61"/>
  <c r="D8" i="61"/>
  <c r="U7" i="61"/>
  <c r="Q7" i="61"/>
  <c r="I7" i="61"/>
  <c r="D7" i="61"/>
  <c r="U6" i="61"/>
  <c r="U12" i="61"/>
  <c r="Q6" i="61"/>
  <c r="I6" i="61"/>
  <c r="D6" i="61"/>
  <c r="I32" i="63"/>
  <c r="I32" i="67"/>
  <c r="I32" i="71"/>
  <c r="I12" i="75"/>
  <c r="L22" i="78"/>
  <c r="C22" i="67"/>
  <c r="C22" i="69"/>
  <c r="C22" i="71"/>
  <c r="C22" i="75"/>
  <c r="C22" i="77"/>
  <c r="C32" i="64"/>
  <c r="L22" i="65"/>
  <c r="C32" i="66"/>
  <c r="Q12" i="69"/>
  <c r="F22" i="69"/>
  <c r="F22" i="71"/>
  <c r="L22" i="73"/>
  <c r="L22" i="77"/>
  <c r="L22" i="79"/>
  <c r="C32" i="80"/>
  <c r="P22" i="63"/>
  <c r="F32" i="64"/>
  <c r="F32" i="66"/>
  <c r="F32" i="68"/>
  <c r="P22" i="69"/>
  <c r="F32" i="70"/>
  <c r="I22" i="71"/>
  <c r="D12" i="72"/>
  <c r="F32" i="72"/>
  <c r="C32" i="74"/>
  <c r="U12" i="75"/>
  <c r="P22" i="75"/>
  <c r="I22" i="75"/>
  <c r="D12" i="76"/>
  <c r="F32" i="76"/>
  <c r="U12" i="77"/>
  <c r="P22" i="77"/>
  <c r="D12" i="78"/>
  <c r="F32" i="78"/>
  <c r="C32" i="78"/>
  <c r="U12" i="79"/>
  <c r="P22" i="79"/>
  <c r="I22" i="79"/>
  <c r="D12" i="80"/>
  <c r="F32" i="80"/>
  <c r="I12" i="64"/>
  <c r="I12" i="66"/>
  <c r="F22" i="66"/>
  <c r="I32" i="66"/>
  <c r="L22" i="67"/>
  <c r="I12" i="68"/>
  <c r="I32" i="68"/>
  <c r="I12" i="70"/>
  <c r="I32" i="70"/>
  <c r="I12" i="72"/>
  <c r="I32" i="72"/>
  <c r="I12" i="74"/>
  <c r="I32" i="74"/>
  <c r="I12" i="76"/>
  <c r="I32" i="76"/>
  <c r="I12" i="78"/>
  <c r="I32" i="78"/>
  <c r="I12" i="80"/>
  <c r="I32" i="80"/>
  <c r="I12" i="63"/>
  <c r="I32" i="65"/>
  <c r="I32" i="69"/>
  <c r="I12" i="73"/>
  <c r="L22" i="74"/>
  <c r="I12" i="77"/>
  <c r="I32" i="79"/>
  <c r="C22" i="65"/>
  <c r="C22" i="79"/>
  <c r="Q12" i="63"/>
  <c r="L22" i="63"/>
  <c r="Q12" i="65"/>
  <c r="F22" i="65"/>
  <c r="Q12" i="67"/>
  <c r="F22" i="67"/>
  <c r="I22" i="68"/>
  <c r="C32" i="68"/>
  <c r="C32" i="70"/>
  <c r="Q12" i="71"/>
  <c r="L22" i="71"/>
  <c r="C32" i="72"/>
  <c r="Q12" i="73"/>
  <c r="F22" i="73"/>
  <c r="L22" i="75"/>
  <c r="Q12" i="77"/>
  <c r="Q12" i="79"/>
  <c r="I22" i="80"/>
  <c r="D12" i="61"/>
  <c r="U12" i="63"/>
  <c r="I22" i="63"/>
  <c r="U12" i="65"/>
  <c r="P22" i="65"/>
  <c r="D12" i="66"/>
  <c r="U12" i="67"/>
  <c r="P22" i="67"/>
  <c r="D12" i="68"/>
  <c r="U12" i="69"/>
  <c r="D12" i="70"/>
  <c r="U12" i="71"/>
  <c r="P22" i="73"/>
  <c r="F32" i="74"/>
  <c r="C22" i="61"/>
  <c r="C22" i="64"/>
  <c r="I22" i="66"/>
  <c r="C22" i="72"/>
  <c r="C22" i="74"/>
  <c r="C22" i="76"/>
  <c r="C22" i="78"/>
  <c r="C22" i="80"/>
  <c r="I12" i="65"/>
  <c r="I12" i="67"/>
  <c r="I12" i="69"/>
  <c r="I12" i="71"/>
  <c r="I32" i="73"/>
  <c r="I32" i="75"/>
  <c r="I32" i="77"/>
  <c r="I12" i="79"/>
  <c r="C22" i="63"/>
  <c r="F22" i="64"/>
  <c r="C22" i="73"/>
  <c r="F22" i="63"/>
  <c r="I32" i="64"/>
  <c r="L22" i="69"/>
  <c r="I22" i="70"/>
  <c r="Q12" i="75"/>
  <c r="F22" i="75"/>
  <c r="C32" i="76"/>
  <c r="F22" i="77"/>
  <c r="F22" i="79"/>
  <c r="D12" i="64"/>
  <c r="I22" i="65"/>
  <c r="I22" i="67"/>
  <c r="I22" i="69"/>
  <c r="P22" i="71"/>
  <c r="U12" i="73"/>
  <c r="D12" i="74"/>
  <c r="I22" i="64"/>
  <c r="C22" i="66"/>
  <c r="C22" i="68"/>
  <c r="C22" i="70"/>
  <c r="Q12" i="61"/>
  <c r="L22" i="61"/>
  <c r="C32" i="63"/>
  <c r="Q12" i="64"/>
  <c r="L22" i="64"/>
  <c r="C32" i="65"/>
  <c r="Q12" i="66"/>
  <c r="L22" i="66"/>
  <c r="Q12" i="68"/>
  <c r="L22" i="68"/>
  <c r="F22" i="68"/>
  <c r="C32" i="69"/>
  <c r="Q12" i="70"/>
  <c r="L22" i="70"/>
  <c r="F22" i="70"/>
  <c r="C32" i="71"/>
  <c r="Q12" i="72"/>
  <c r="L22" i="72"/>
  <c r="F22" i="72"/>
  <c r="I22" i="73"/>
  <c r="C32" i="73"/>
  <c r="Q12" i="74"/>
  <c r="F22" i="74"/>
  <c r="C32" i="75"/>
  <c r="Q12" i="76"/>
  <c r="L22" i="76"/>
  <c r="F22" i="76"/>
  <c r="I22" i="77"/>
  <c r="C32" i="77"/>
  <c r="Q12" i="78"/>
  <c r="F22" i="78"/>
  <c r="C32" i="79"/>
  <c r="Q12" i="80"/>
  <c r="L22" i="80"/>
  <c r="F22" i="80"/>
  <c r="C32" i="61"/>
  <c r="F32" i="61"/>
  <c r="F22" i="61"/>
  <c r="I32" i="61"/>
  <c r="I12" i="61"/>
  <c r="I22" i="61"/>
  <c r="T45" i="36"/>
  <c r="T46" i="36"/>
  <c r="F40" i="36"/>
  <c r="F18" i="60"/>
  <c r="G40" i="36"/>
  <c r="F19" i="60"/>
  <c r="H40" i="36"/>
  <c r="F20" i="60"/>
  <c r="I40" i="36"/>
  <c r="F21" i="60"/>
  <c r="J40" i="36"/>
  <c r="F22" i="60"/>
  <c r="K40" i="36"/>
  <c r="F23" i="60"/>
  <c r="L40" i="36"/>
  <c r="F24" i="60"/>
  <c r="M40" i="36"/>
  <c r="F39" i="60"/>
  <c r="E40" i="36"/>
  <c r="F17" i="60"/>
  <c r="I28" i="36"/>
  <c r="I29" i="36"/>
  <c r="I30" i="36"/>
  <c r="I31" i="36"/>
  <c r="I32" i="36"/>
  <c r="F28" i="36"/>
  <c r="F29" i="36"/>
  <c r="F30" i="36"/>
  <c r="F31" i="36"/>
  <c r="F32" i="36"/>
  <c r="C28" i="36"/>
  <c r="C29" i="36"/>
  <c r="C30" i="36"/>
  <c r="C31" i="36"/>
  <c r="C32" i="36"/>
  <c r="Q23" i="36"/>
  <c r="L24" i="60"/>
  <c r="L18" i="36"/>
  <c r="L19" i="36"/>
  <c r="L20" i="36"/>
  <c r="L21" i="36"/>
  <c r="L22" i="36"/>
  <c r="I18" i="36"/>
  <c r="I19" i="36"/>
  <c r="I20" i="36"/>
  <c r="I21" i="36"/>
  <c r="I22" i="36"/>
  <c r="F18" i="36"/>
  <c r="F19" i="36"/>
  <c r="F20" i="36"/>
  <c r="F21" i="36"/>
  <c r="F22" i="36"/>
  <c r="C18" i="36"/>
  <c r="C19" i="36"/>
  <c r="C20" i="36"/>
  <c r="C21" i="36"/>
  <c r="C22" i="36"/>
  <c r="C7" i="60"/>
  <c r="D3" i="60"/>
  <c r="C5" i="60"/>
  <c r="U8" i="36"/>
  <c r="U9" i="36"/>
  <c r="U10" i="36"/>
  <c r="U11" i="36"/>
  <c r="U12" i="36"/>
  <c r="F27" i="36"/>
  <c r="F33" i="36"/>
  <c r="L19" i="60"/>
  <c r="C27" i="36"/>
  <c r="C33" i="36"/>
  <c r="L13" i="60"/>
  <c r="T22" i="36"/>
  <c r="U22" i="36"/>
  <c r="T21" i="36"/>
  <c r="U21" i="36"/>
  <c r="T20" i="36"/>
  <c r="U20" i="36"/>
  <c r="T19" i="36"/>
  <c r="U19" i="36"/>
  <c r="T18" i="36"/>
  <c r="U18" i="36"/>
  <c r="T17" i="36"/>
  <c r="U17" i="36"/>
  <c r="P20" i="36"/>
  <c r="P21" i="36"/>
  <c r="P22" i="36"/>
  <c r="P19" i="36"/>
  <c r="P18" i="36"/>
  <c r="P17" i="36"/>
  <c r="L17" i="36"/>
  <c r="L23" i="36"/>
  <c r="L27" i="60"/>
  <c r="I17" i="36"/>
  <c r="I23" i="36"/>
  <c r="L26" i="60"/>
  <c r="F17" i="36"/>
  <c r="F23" i="36"/>
  <c r="L23" i="60"/>
  <c r="C17" i="36"/>
  <c r="C23" i="36"/>
  <c r="L22" i="60"/>
  <c r="U7" i="36"/>
  <c r="U13" i="36"/>
  <c r="F26" i="60"/>
  <c r="P23" i="36"/>
  <c r="L25" i="60"/>
  <c r="U23" i="36"/>
  <c r="L15" i="60"/>
  <c r="I27" i="36"/>
  <c r="I33" i="36"/>
  <c r="L14" i="60"/>
  <c r="I12" i="36"/>
  <c r="D12" i="36"/>
  <c r="I11" i="36"/>
  <c r="D11" i="36"/>
  <c r="I10" i="36"/>
  <c r="D10" i="36"/>
  <c r="Q8" i="36"/>
  <c r="Q9" i="36"/>
  <c r="Q7" i="36"/>
  <c r="I8" i="36"/>
  <c r="I9" i="36"/>
  <c r="I7" i="36"/>
  <c r="D8" i="36"/>
  <c r="D9" i="36"/>
  <c r="D7" i="36"/>
  <c r="Q13" i="36"/>
  <c r="F27" i="60"/>
  <c r="D13" i="36"/>
  <c r="F10" i="60"/>
  <c r="I13" i="36"/>
  <c r="F11" i="60"/>
</calcChain>
</file>

<file path=xl/sharedStrings.xml><?xml version="1.0" encoding="utf-8"?>
<sst xmlns="http://schemas.openxmlformats.org/spreadsheetml/2006/main" count="3722" uniqueCount="280">
  <si>
    <t>PWD</t>
  </si>
  <si>
    <t>GREEN INFRASTRUCTURE QUANTITY SHEETS</t>
  </si>
  <si>
    <t>PREPARED BY :</t>
  </si>
  <si>
    <t>PROJECT # :</t>
  </si>
  <si>
    <t>DATE :</t>
  </si>
  <si>
    <t>SELECT CELL FOR NOTES</t>
  </si>
  <si>
    <t>LOCATION :</t>
  </si>
  <si>
    <t>SHEET # :</t>
  </si>
  <si>
    <t>SYSTEM TYPE :</t>
  </si>
  <si>
    <t>SYSTEM ID :</t>
  </si>
  <si>
    <t>SW TRENCH</t>
  </si>
  <si>
    <t>SW TRENCH EXCAVATION</t>
  </si>
  <si>
    <t>EXCAVATION FOR PIPE</t>
  </si>
  <si>
    <t>SW TRENCH SAND FILTER LAYER</t>
  </si>
  <si>
    <t>SW TRENCH #57 STONE STORAGE</t>
  </si>
  <si>
    <t>SW TRENCH BACKFILL</t>
  </si>
  <si>
    <t>SW TREE TRENCH</t>
  </si>
  <si>
    <t>LENGTH (L.F.)</t>
  </si>
  <si>
    <t>WIDTH (L.F.)</t>
  </si>
  <si>
    <t>DEPTH (L.F.)</t>
  </si>
  <si>
    <t>C.Y.</t>
  </si>
  <si>
    <t>PIPE SIZE &amp; MATERIAL</t>
  </si>
  <si>
    <t>POROUS STREET</t>
  </si>
  <si>
    <t>TREE PIT WITHIN SYSTEM VOLUME</t>
  </si>
  <si>
    <t>PIPE WITHIN SYSTEM VOLUME</t>
  </si>
  <si>
    <t>CY</t>
  </si>
  <si>
    <t>MODULAR TANKS VOLUME</t>
  </si>
  <si>
    <t>IMPERMEABLE GEOMEMBRANE LINER</t>
  </si>
  <si>
    <t>SY</t>
  </si>
  <si>
    <t>CITY 8" CONCRETE BASE</t>
  </si>
  <si>
    <t>STATE 10" CONCRETE BASE</t>
  </si>
  <si>
    <t>CITY PAVING</t>
  </si>
  <si>
    <t>STATE ROUTE PAVING</t>
  </si>
  <si>
    <t>PAVING AT INTERSECTIONS</t>
  </si>
  <si>
    <t xml:space="preserve">TEMPORARY PAVING </t>
  </si>
  <si>
    <t>S.Y.</t>
  </si>
  <si>
    <t>TON</t>
  </si>
  <si>
    <t>PAVING LIMITS FOR SW TRENCH SYSTEMS IN PAVING LETTER SUPERSEDE DIRECTION IN CELL NOTES</t>
  </si>
  <si>
    <t>4" CONCRETE FOOTWAY</t>
  </si>
  <si>
    <t>TOPSOIL AND SODDING</t>
  </si>
  <si>
    <t>CONCRETE DRIVEWAY</t>
  </si>
  <si>
    <t xml:space="preserve">CURB </t>
  </si>
  <si>
    <t>QUANTIFY CURB CUTBACKS</t>
  </si>
  <si>
    <t>OBSERVATION WELL</t>
  </si>
  <si>
    <t>INFILTRATION TEST</t>
  </si>
  <si>
    <t>ANTI-SEEP COLLARS</t>
  </si>
  <si>
    <t>BOOT          SEALS</t>
  </si>
  <si>
    <t>UTILITY SLEEVE</t>
  </si>
  <si>
    <t>MODULAR STORAGE UNITS</t>
  </si>
  <si>
    <t>CONCRETE</t>
  </si>
  <si>
    <t>LF</t>
  </si>
  <si>
    <t>GRANITE</t>
  </si>
  <si>
    <t>ADA RAMP</t>
  </si>
  <si>
    <t>EACH</t>
  </si>
  <si>
    <t>LUMP SUM</t>
  </si>
  <si>
    <t>MILLING</t>
  </si>
  <si>
    <t>LANDSCAPING</t>
  </si>
  <si>
    <t>GENERAL CONSTRUCTION CONTRACT</t>
  </si>
  <si>
    <t>SEPARATE LANDSCAPING CONTRACT</t>
  </si>
  <si>
    <t>FULL WIDTH 6" SUBBASE / 8" C. BASE</t>
  </si>
  <si>
    <t>REMOVAL OF EXISTING TREES</t>
  </si>
  <si>
    <t>MULCH</t>
  </si>
  <si>
    <t>PLANTING SOIL (TREES)</t>
  </si>
  <si>
    <t>TREE PLANTING</t>
  </si>
  <si>
    <t>INLETS / STRUCTURES</t>
  </si>
  <si>
    <t>PIPES (L.F.)</t>
  </si>
  <si>
    <t>MISCELLANEOUS</t>
  </si>
  <si>
    <t>TYPE</t>
  </si>
  <si>
    <t>8" SOLID HDPE</t>
  </si>
  <si>
    <t>8" PERF. HDPE</t>
  </si>
  <si>
    <t>12" SOLID HDPE</t>
  </si>
  <si>
    <t>12" PERF. HDPE</t>
  </si>
  <si>
    <t>12" SOLID PP</t>
  </si>
  <si>
    <t>12" PERF. PP</t>
  </si>
  <si>
    <t>8" DI</t>
  </si>
  <si>
    <t>10" DI</t>
  </si>
  <si>
    <t>15" VCP</t>
  </si>
  <si>
    <t>JUNCTION BOX</t>
  </si>
  <si>
    <t>WATER LEVEL CONTROL STRUCTURE</t>
  </si>
  <si>
    <t>4' GREEN CITY</t>
  </si>
  <si>
    <t>4' GREEN HIGHWAY</t>
  </si>
  <si>
    <t>ABANDONED INLETS</t>
  </si>
  <si>
    <t>6' GREEN DUAL CATCH BASIN CITY</t>
  </si>
  <si>
    <t>6' GREEN DUAL CATCH BASIN HWY</t>
  </si>
  <si>
    <t>POROUS PAVING</t>
  </si>
  <si>
    <t>4' OMG WITH ORIFICE</t>
  </si>
  <si>
    <t>BAY 1</t>
  </si>
  <si>
    <t>BAY 2</t>
  </si>
  <si>
    <t>BAY 3</t>
  </si>
  <si>
    <t>BAY 4</t>
  </si>
  <si>
    <t>BAY 5</t>
  </si>
  <si>
    <t>BAY 6</t>
  </si>
  <si>
    <t>BAY 7</t>
  </si>
  <si>
    <t>BAY 8</t>
  </si>
  <si>
    <t>BAY 9</t>
  </si>
  <si>
    <t>BAY 10</t>
  </si>
  <si>
    <t>BAY 11</t>
  </si>
  <si>
    <t>BAY 12</t>
  </si>
  <si>
    <t>BAY 13</t>
  </si>
  <si>
    <t>BAY 14</t>
  </si>
  <si>
    <t>CHECK DAM</t>
  </si>
  <si>
    <t>4' CITY WITH ORIFICE</t>
  </si>
  <si>
    <t xml:space="preserve">EXCAVATION </t>
  </si>
  <si>
    <t>4' HIGHWAY WITH ORIFICE</t>
  </si>
  <si>
    <t>#57 STONE STORAGE</t>
  </si>
  <si>
    <t xml:space="preserve">CONNECTION TO EXISTING </t>
  </si>
  <si>
    <t>ENTER OTHER ITEMS PROPOSED IN THE POROUS PAVEMENT DESIGN IN THE APPROPRIATE CELLS ABOVE (IE. IMPERMEABLE GEOMEMBRANE LINER, OBSERVATION WELLS, INFILTRATION TESTS, ANTI-SEEP COLLARS, BOOT SEALS, UTILITY SLEEVES, UNDERDRAIN PIPES…ETC)</t>
  </si>
  <si>
    <t>Appendix IIIc: Green Quantities Input Sheet - Page 1 of X</t>
  </si>
  <si>
    <t>Appendix IIIc: Green Quantities Input Sheet - Page 2 of X</t>
  </si>
  <si>
    <t>Appendix IIIc: Green Quantities Input Sheet - Page 3 of X</t>
  </si>
  <si>
    <t>Appendix IIIc: Green Quantities Input Sheet - Page 4 of X</t>
  </si>
  <si>
    <t>Appendix IIIc: Green Quantities Input Sheet - Page 5 of X</t>
  </si>
  <si>
    <t>Appendix IIIc: Green Quantities Input Sheet - Page 6 of X</t>
  </si>
  <si>
    <t>Appendix IIIc: Green Quantities Input Sheet - Page 7 of X</t>
  </si>
  <si>
    <t>Appendix IIIc: Green Quantities Input Sheet - Page 8 of X</t>
  </si>
  <si>
    <t>Appendix IIIc: Green Quantities Input Sheet - Page 9 of X</t>
  </si>
  <si>
    <t>Appendix IIIc: Green Quantities Input Sheet - Page 10 of X</t>
  </si>
  <si>
    <t>Appendix IIIc: Green Quantities Input Sheet - Page 11 of X</t>
  </si>
  <si>
    <t>Appendix IIIc: Green Quantities Input Sheet - Page 12 of X</t>
  </si>
  <si>
    <t>Appendix IIIc: Green Quantities Input Sheet - Page 13 of X</t>
  </si>
  <si>
    <t>Appendix IIIc: Green Quantities Input Sheet - Page 14 of X</t>
  </si>
  <si>
    <t>Appendix IIIc: Green Quantities Input Sheet - Page 15 of X</t>
  </si>
  <si>
    <t>Appendix IIIc: Green Quantities Input Sheet - Page 16 of X</t>
  </si>
  <si>
    <t>Appendix IIIc: Green Quantities Input Sheet - Page 17 of X</t>
  </si>
  <si>
    <t>Appendix IIIc: Green Quantities Input Sheet - Page 18 of X</t>
  </si>
  <si>
    <t>Appendix IIIc: Green Quantities Input Sheet - Page 19 of X</t>
  </si>
  <si>
    <t>Appendix IIIc: Green Quantities Input Sheet - Page 20 of X</t>
  </si>
  <si>
    <t>Green</t>
  </si>
  <si>
    <t>Version 01/02/2019</t>
  </si>
  <si>
    <t>Record of Data for Green Work…………..City of Philadelphia Water Department</t>
  </si>
  <si>
    <t>NOTES:</t>
  </si>
  <si>
    <t>Contract No.:</t>
  </si>
  <si>
    <t>Locations</t>
  </si>
  <si>
    <r>
      <rPr>
        <sz val="10"/>
        <color theme="1"/>
        <rFont val="Calibri"/>
        <family val="2"/>
      </rPr>
      <t xml:space="preserve">① </t>
    </r>
    <r>
      <rPr>
        <sz val="10"/>
        <color theme="1"/>
        <rFont val="Calibri"/>
        <family val="2"/>
        <scheme val="minor"/>
      </rPr>
      <t>Change "X" to "G" in the tab names of used sheets, do not delete unused sheets as it will lead to errors in the sums.</t>
    </r>
  </si>
  <si>
    <r>
      <rPr>
        <sz val="10"/>
        <color theme="1"/>
        <rFont val="Calibri"/>
        <family val="2"/>
      </rPr>
      <t xml:space="preserve">② </t>
    </r>
    <r>
      <rPr>
        <sz val="10"/>
        <color theme="1"/>
        <rFont val="Calibri"/>
        <family val="2"/>
        <scheme val="minor"/>
      </rPr>
      <t>If any rows/columns are added to any of the quantity sheets, check calculation to make sure that cells are linked correctly.</t>
    </r>
  </si>
  <si>
    <t>Prepared By:</t>
  </si>
  <si>
    <t>③ If additional items/quantities are added to the individual quantity sheets, make sure to add to this total sheet under a separate line or</t>
  </si>
  <si>
    <t xml:space="preserve">       sum with applicable listed items, as appropriate.</t>
  </si>
  <si>
    <t>Date:</t>
  </si>
  <si>
    <t>Items</t>
  </si>
  <si>
    <t>Size</t>
  </si>
  <si>
    <t>Qty.</t>
  </si>
  <si>
    <t>Unit</t>
  </si>
  <si>
    <t>Item #</t>
  </si>
  <si>
    <t>Paving Items</t>
  </si>
  <si>
    <t>Excavation       (for green infrastructure)</t>
  </si>
  <si>
    <t>G1001</t>
  </si>
  <si>
    <t>Conc. Curb</t>
  </si>
  <si>
    <t>G9000</t>
  </si>
  <si>
    <t>Excavation   (for pipe)</t>
  </si>
  <si>
    <t>G1120</t>
  </si>
  <si>
    <t>Stone Curb</t>
  </si>
  <si>
    <t>G9001</t>
  </si>
  <si>
    <t>Reset stone curb</t>
  </si>
  <si>
    <t>G9002</t>
  </si>
  <si>
    <t>Double-ring infiltrometer tests</t>
  </si>
  <si>
    <t>EA.</t>
  </si>
  <si>
    <t>G1500</t>
  </si>
  <si>
    <t>4" Conc. Footway</t>
  </si>
  <si>
    <t>G9003</t>
  </si>
  <si>
    <t>Conc. driveway, 8in depth</t>
  </si>
  <si>
    <t>G9009</t>
  </si>
  <si>
    <t>HDPE anti-seep collars</t>
  </si>
  <si>
    <t>G3000</t>
  </si>
  <si>
    <t>Temporary paving hot mix, 3" depth</t>
  </si>
  <si>
    <t>G9013</t>
  </si>
  <si>
    <t>Geomembrane pipe penetration (boot seal)</t>
  </si>
  <si>
    <t>G3002</t>
  </si>
  <si>
    <t>Tree removal (4"-10" caliper and 18'-25' height)</t>
  </si>
  <si>
    <t>G9102</t>
  </si>
  <si>
    <t>Solid HDPE</t>
  </si>
  <si>
    <t>8"</t>
  </si>
  <si>
    <t>G3008</t>
  </si>
  <si>
    <t>Milling</t>
  </si>
  <si>
    <t>G9105</t>
  </si>
  <si>
    <t>Perforated HDPE</t>
  </si>
  <si>
    <t>G3009</t>
  </si>
  <si>
    <t>Subbase, 6" depth (including subgrading)</t>
  </si>
  <si>
    <t>G9204</t>
  </si>
  <si>
    <t>12"</t>
  </si>
  <si>
    <t>G3012</t>
  </si>
  <si>
    <t>Topsoil and sodding</t>
  </si>
  <si>
    <t>G9302</t>
  </si>
  <si>
    <t>G3013</t>
  </si>
  <si>
    <t xml:space="preserve">Planting Soil </t>
  </si>
  <si>
    <t>G9310</t>
  </si>
  <si>
    <t>Solid PP</t>
  </si>
  <si>
    <t>G3112</t>
  </si>
  <si>
    <t>Plain cement c. base course, 8" depth</t>
  </si>
  <si>
    <t>G9397</t>
  </si>
  <si>
    <t>Perforated PP</t>
  </si>
  <si>
    <t>G3113</t>
  </si>
  <si>
    <t>8" Conc. Base - City Streets</t>
  </si>
  <si>
    <t>G9400</t>
  </si>
  <si>
    <t>Ductile Iron Pipe</t>
  </si>
  <si>
    <t>G3708</t>
  </si>
  <si>
    <t>10" H.E.S. Conc. Base - State Hwy</t>
  </si>
  <si>
    <t>G9402</t>
  </si>
  <si>
    <t>10"</t>
  </si>
  <si>
    <t>G3710</t>
  </si>
  <si>
    <t>Variable Depth Superpave Binder</t>
  </si>
  <si>
    <t>G9411</t>
  </si>
  <si>
    <t>Superpave Wearing Course 1-1/2"</t>
  </si>
  <si>
    <t>G9418</t>
  </si>
  <si>
    <t>Backfill, 2A</t>
  </si>
  <si>
    <t>G4002</t>
  </si>
  <si>
    <t>Superpave Paving 1-1/2" x 1-1/2"</t>
  </si>
  <si>
    <t>G9447</t>
  </si>
  <si>
    <t>AASHTO #57 Stone wrapped in geotextile</t>
  </si>
  <si>
    <t>G4057</t>
  </si>
  <si>
    <t>Asphalt Paving 2-1/2" x 1-1/2"</t>
  </si>
  <si>
    <t>G9449</t>
  </si>
  <si>
    <t>Impermeable geomembrane liner</t>
  </si>
  <si>
    <t>G4059</t>
  </si>
  <si>
    <t>Allowance for PennDOT inspection</t>
  </si>
  <si>
    <t>Allowance</t>
  </si>
  <si>
    <t>G9498</t>
  </si>
  <si>
    <t>6" sand filter layer</t>
  </si>
  <si>
    <t>G4100</t>
  </si>
  <si>
    <t>Maintenance &amp; Protection of Traffic</t>
  </si>
  <si>
    <t>Lump Sum</t>
  </si>
  <si>
    <t>G9500</t>
  </si>
  <si>
    <t>ADA ramps</t>
  </si>
  <si>
    <t>G9514</t>
  </si>
  <si>
    <t>Modular storage units</t>
  </si>
  <si>
    <t>for System XXXX-X</t>
  </si>
  <si>
    <t>G4201</t>
  </si>
  <si>
    <t>G4202</t>
  </si>
  <si>
    <t>Misc. Items</t>
  </si>
  <si>
    <t>G4203</t>
  </si>
  <si>
    <t>As-built survey and drafting</t>
  </si>
  <si>
    <t>G9705</t>
  </si>
  <si>
    <t>G420X</t>
  </si>
  <si>
    <t>Split pipe utility sleeve (excludes anti-seep collars/boot seals)</t>
  </si>
  <si>
    <t>G4300</t>
  </si>
  <si>
    <t>Earthen check dam</t>
  </si>
  <si>
    <t>G4400</t>
  </si>
  <si>
    <t>inlet connections</t>
  </si>
  <si>
    <t>15"</t>
  </si>
  <si>
    <t>G7215</t>
  </si>
  <si>
    <t>Landscaping Contract</t>
  </si>
  <si>
    <t>Junction box</t>
  </si>
  <si>
    <t>G8055</t>
  </si>
  <si>
    <t>Mulch</t>
  </si>
  <si>
    <t>G9304</t>
  </si>
  <si>
    <t>Water level control structure</t>
  </si>
  <si>
    <t>G8056</t>
  </si>
  <si>
    <t>Trees, 2-2.5 inch cal, B&amp;B (12-14' ht)</t>
  </si>
  <si>
    <t>G9307</t>
  </si>
  <si>
    <t>4 foot green city</t>
  </si>
  <si>
    <t>G8104</t>
  </si>
  <si>
    <t>4 foot green highway</t>
  </si>
  <si>
    <t>G8106</t>
  </si>
  <si>
    <t>Filling abandoned inlets</t>
  </si>
  <si>
    <t>G8112</t>
  </si>
  <si>
    <t xml:space="preserve">  1. Total no. of green sheets……………….......</t>
  </si>
  <si>
    <t xml:space="preserve">6 foot green dual catch basin city </t>
  </si>
  <si>
    <t>G8124</t>
  </si>
  <si>
    <t xml:space="preserve">  2. Number of Systems:</t>
  </si>
  <si>
    <t>6 foot green dual catch basin highway grate</t>
  </si>
  <si>
    <t>G8125</t>
  </si>
  <si>
    <t xml:space="preserve">      (a) SW Trench…...………............</t>
  </si>
  <si>
    <t>4 foot OMG w/ orifice</t>
  </si>
  <si>
    <t xml:space="preserve">G8150 </t>
  </si>
  <si>
    <t xml:space="preserve">      (b) SW Tree Trench…...……......</t>
  </si>
  <si>
    <t>4 foot city w/ orifice</t>
  </si>
  <si>
    <t xml:space="preserve">G8154 </t>
  </si>
  <si>
    <t xml:space="preserve">      (c) Porous Street…..……………</t>
  </si>
  <si>
    <t>4 foot hwy w/orifice</t>
  </si>
  <si>
    <t>G8156</t>
  </si>
  <si>
    <t xml:space="preserve">  3. GreenIT:</t>
  </si>
  <si>
    <t>Underdrain connection to existing inlet</t>
  </si>
  <si>
    <t>G8159</t>
  </si>
  <si>
    <t xml:space="preserve">      (a) Total Drainage Area…...….....</t>
  </si>
  <si>
    <t>SF</t>
  </si>
  <si>
    <t xml:space="preserve">      (b) Total Greened Acres…..…..…</t>
  </si>
  <si>
    <t>ACRE-IN</t>
  </si>
  <si>
    <t>Observation well</t>
  </si>
  <si>
    <t>G8215</t>
  </si>
  <si>
    <t>Appendix IIIc: Green Items Sheet  - Page 1 of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</si>
</sst>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0.0"/>
  </numFmts>
  <fonts count="37">
    <font>
      <sz val="11"/>
      <color theme="1"/>
      <name val="Calibri"/>
      <family val="2"/>
      <scheme val="minor"/>
    </font>
    <font>
      <sz val="9"/>
      <color theme="1"/>
      <name val="Calibri"/>
      <family val="2"/>
      <scheme val="minor"/>
    </font>
    <font>
      <b/>
      <sz val="11"/>
      <color theme="1"/>
      <name val="Calibri"/>
      <family val="2"/>
      <scheme val="minor"/>
    </font>
    <font>
      <sz val="11"/>
      <color theme="0" tint="-0.34998626667073579"/>
      <name val="Calibri"/>
      <family val="2"/>
      <scheme val="minor"/>
    </font>
    <font>
      <sz val="11"/>
      <color theme="1" tint="4.9989318521683403E-2"/>
      <name val="Calibri"/>
      <family val="2"/>
      <scheme val="minor"/>
    </font>
    <font>
      <sz val="10"/>
      <name val="Arial"/>
      <family val="2"/>
    </font>
    <font>
      <sz val="11"/>
      <color theme="1"/>
      <name val="Calibri"/>
      <family val="2"/>
      <scheme val="minor"/>
    </font>
    <font>
      <sz val="11"/>
      <name val="Calibri"/>
      <family val="2"/>
      <scheme val="minor"/>
    </font>
    <font>
      <b/>
      <i/>
      <sz val="22"/>
      <name val="Times New Roman"/>
      <family val="1"/>
    </font>
    <font>
      <sz val="11"/>
      <name val="Arial"/>
      <family val="2"/>
    </font>
    <font>
      <sz val="8"/>
      <name val="Arial"/>
      <family val="2"/>
    </font>
    <font>
      <b/>
      <sz val="10"/>
      <name val="Arial"/>
      <family val="2"/>
    </font>
    <font>
      <sz val="14"/>
      <name val="Arial"/>
      <family val="2"/>
    </font>
    <font>
      <b/>
      <i/>
      <sz val="22"/>
      <name val="Arial"/>
      <family val="2"/>
    </font>
    <font>
      <i/>
      <sz val="8"/>
      <name val="Arial"/>
      <family val="2"/>
    </font>
    <font>
      <i/>
      <sz val="10"/>
      <name val="Arial"/>
      <family val="2"/>
    </font>
    <font>
      <b/>
      <i/>
      <sz val="12"/>
      <name val="Arial"/>
      <family val="2"/>
    </font>
    <font>
      <b/>
      <i/>
      <sz val="8"/>
      <name val="Arial"/>
      <family val="2"/>
    </font>
    <font>
      <b/>
      <i/>
      <sz val="10"/>
      <name val="Arial"/>
      <family val="2"/>
    </font>
    <font>
      <sz val="9"/>
      <name val="Arial"/>
      <family val="2"/>
    </font>
    <font>
      <b/>
      <i/>
      <sz val="9"/>
      <name val="Arial"/>
      <family val="2"/>
    </font>
    <font>
      <sz val="11"/>
      <color rgb="FF3F3F76"/>
      <name val="Calibri"/>
      <family val="2"/>
      <scheme val="minor"/>
    </font>
    <font>
      <sz val="10"/>
      <name val="MS Sans Serif"/>
      <family val="2"/>
    </font>
    <font>
      <b/>
      <sz val="10"/>
      <color theme="1"/>
      <name val="Ariel"/>
    </font>
    <font>
      <b/>
      <sz val="10"/>
      <name val="Ariel"/>
    </font>
    <font>
      <sz val="10"/>
      <color theme="1"/>
      <name val="Ariel"/>
    </font>
    <font>
      <b/>
      <sz val="11"/>
      <color rgb="FFFA7D00"/>
      <name val="Calibri"/>
      <family val="2"/>
      <scheme val="minor"/>
    </font>
    <font>
      <i/>
      <sz val="11"/>
      <color rgb="FF7F7F7F"/>
      <name val="Calibri"/>
      <family val="2"/>
      <scheme val="minor"/>
    </font>
    <font>
      <i/>
      <sz val="11"/>
      <color rgb="FFFF0000"/>
      <name val="Calibri"/>
      <family val="2"/>
      <scheme val="minor"/>
    </font>
    <font>
      <b/>
      <sz val="10"/>
      <color theme="1"/>
      <name val="Calibri"/>
      <family val="2"/>
      <scheme val="minor"/>
    </font>
    <font>
      <sz val="10"/>
      <color theme="1"/>
      <name val="Calibri"/>
      <family val="2"/>
      <scheme val="minor"/>
    </font>
    <font>
      <sz val="10"/>
      <color theme="1"/>
      <name val="Calibri"/>
      <family val="2"/>
    </font>
    <font>
      <i/>
      <sz val="10"/>
      <color rgb="FFFF0000"/>
      <name val="Calibri"/>
      <family val="2"/>
      <scheme val="minor"/>
    </font>
    <font>
      <strike/>
      <sz val="11"/>
      <color theme="1"/>
      <name val="Calibri"/>
      <family val="2"/>
      <scheme val="minor"/>
    </font>
    <font>
      <strike/>
      <sz val="9"/>
      <name val="Arial"/>
      <family val="2"/>
    </font>
    <font>
      <b/>
      <strike/>
      <sz val="11"/>
      <color rgb="FFFA7D00"/>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
      <patternFill patternType="solid">
        <fgColor rgb="FFFFCC99"/>
      </patternFill>
    </fill>
    <fill>
      <patternFill patternType="solid">
        <fgColor rgb="FFFFFFCC"/>
      </patternFill>
    </fill>
    <fill>
      <patternFill patternType="solid">
        <fgColor rgb="FFF2F2F2"/>
      </patternFill>
    </fill>
    <fill>
      <patternFill patternType="solid">
        <fgColor theme="0"/>
        <bgColor indexed="64"/>
      </patternFill>
    </fill>
  </fills>
  <borders count="20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theme="0" tint="-0.499984740745262"/>
      </left>
      <right style="thin">
        <color theme="0" tint="-0.499984740745262"/>
      </right>
      <top/>
      <bottom style="thin">
        <color theme="0" tint="-0.499984740745262"/>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diagonal/>
    </border>
    <border>
      <left style="double">
        <color indexed="64"/>
      </left>
      <right/>
      <top style="thin">
        <color indexed="64"/>
      </top>
      <bottom style="hair">
        <color indexed="64"/>
      </bottom>
      <diagonal/>
    </border>
    <border>
      <left/>
      <right/>
      <top style="medium">
        <color indexed="64"/>
      </top>
      <bottom style="medium">
        <color indexed="64"/>
      </bottom>
      <diagonal/>
    </border>
    <border>
      <left style="medium">
        <color indexed="64"/>
      </left>
      <right/>
      <top style="thin">
        <color theme="0" tint="-0.499984740745262"/>
      </top>
      <bottom style="medium">
        <color indexed="64"/>
      </bottom>
      <diagonal/>
    </border>
    <border>
      <left style="double">
        <color indexed="64"/>
      </left>
      <right/>
      <top/>
      <bottom style="hair">
        <color indexed="64"/>
      </bottom>
      <diagonal/>
    </border>
    <border>
      <left/>
      <right/>
      <top/>
      <bottom style="hair">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theme="0" tint="-0.499984740745262"/>
      </right>
      <top style="thin">
        <color theme="0" tint="-0.499984740745262"/>
      </top>
      <bottom style="medium">
        <color indexed="64"/>
      </bottom>
      <diagonal/>
    </border>
    <border>
      <left style="thin">
        <color rgb="FF7F7F7F"/>
      </left>
      <right/>
      <top style="thin">
        <color rgb="FF7F7F7F"/>
      </top>
      <bottom style="medium">
        <color indexed="64"/>
      </bottom>
      <diagonal/>
    </border>
    <border>
      <left style="thin">
        <color rgb="FF7F7F7F"/>
      </left>
      <right style="thin">
        <color rgb="FF7F7F7F"/>
      </right>
      <top style="thin">
        <color rgb="FF7F7F7F"/>
      </top>
      <bottom/>
      <diagonal/>
    </border>
    <border>
      <left/>
      <right style="medium">
        <color indexed="64"/>
      </right>
      <top style="thin">
        <color rgb="FF7F7F7F"/>
      </top>
      <bottom style="medium">
        <color indexed="64"/>
      </bottom>
      <diagonal/>
    </border>
    <border>
      <left/>
      <right style="thin">
        <color rgb="FF7F7F7F"/>
      </right>
      <top style="thin">
        <color rgb="FF7F7F7F"/>
      </top>
      <bottom style="medium">
        <color indexed="64"/>
      </bottom>
      <diagonal/>
    </border>
    <border>
      <left style="thin">
        <color rgb="FF7F7F7F"/>
      </left>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7F7F7F"/>
      </top>
      <bottom style="thin">
        <color rgb="FF7F7F7F"/>
      </bottom>
      <diagonal/>
    </border>
    <border>
      <left/>
      <right style="medium">
        <color indexed="64"/>
      </right>
      <top/>
      <bottom style="thin">
        <color indexed="55"/>
      </bottom>
      <diagonal/>
    </border>
    <border>
      <left style="medium">
        <color indexed="64"/>
      </left>
      <right style="thin">
        <color theme="0" tint="-0.499984740745262"/>
      </right>
      <top/>
      <bottom style="thin">
        <color theme="0" tint="-0.499984740745262"/>
      </bottom>
      <diagonal/>
    </border>
    <border>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rgb="FF7F7F7F"/>
      </left>
      <right/>
      <top style="medium">
        <color indexed="64"/>
      </top>
      <bottom style="medium">
        <color indexed="64"/>
      </bottom>
      <diagonal/>
    </border>
    <border>
      <left/>
      <right/>
      <top style="thin">
        <color rgb="FF7F7F7F"/>
      </top>
      <bottom style="medium">
        <color indexed="64"/>
      </bottom>
      <diagonal/>
    </border>
    <border>
      <left/>
      <right style="thin">
        <color rgb="FF7F7F7F"/>
      </right>
      <top style="thin">
        <color indexed="64"/>
      </top>
      <bottom/>
      <diagonal/>
    </border>
    <border>
      <left/>
      <right style="thin">
        <color rgb="FF7F7F7F"/>
      </right>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style="double">
        <color indexed="64"/>
      </right>
      <top style="hair">
        <color indexed="64"/>
      </top>
      <bottom style="hair">
        <color indexed="64"/>
      </bottom>
      <diagonal/>
    </border>
    <border>
      <left style="thin">
        <color rgb="FF7F7F7F"/>
      </left>
      <right style="medium">
        <color indexed="64"/>
      </right>
      <top style="medium">
        <color indexed="64"/>
      </top>
      <bottom style="medium">
        <color indexed="64"/>
      </bottom>
      <diagonal/>
    </border>
    <border>
      <left/>
      <right style="thin">
        <color rgb="FF7F7F7F"/>
      </right>
      <top style="thin">
        <color indexed="64"/>
      </top>
      <bottom style="thin">
        <color rgb="FF7F7F7F"/>
      </bottom>
      <diagonal/>
    </border>
    <border>
      <left style="thin">
        <color indexed="64"/>
      </left>
      <right/>
      <top/>
      <bottom style="hair">
        <color indexed="64"/>
      </bottom>
      <diagonal/>
    </border>
    <border>
      <left/>
      <right/>
      <top style="hair">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rgb="FFB2B2B2"/>
      </left>
      <right/>
      <top/>
      <bottom/>
      <diagonal/>
    </border>
    <border>
      <left/>
      <right/>
      <top style="double">
        <color indexed="64"/>
      </top>
      <bottom style="thin">
        <color rgb="FF7F7F7F"/>
      </bottom>
      <diagonal/>
    </border>
    <border>
      <left style="medium">
        <color indexed="64"/>
      </left>
      <right/>
      <top/>
      <bottom style="thin">
        <color indexed="64"/>
      </bottom>
      <diagonal/>
    </border>
    <border>
      <left style="medium">
        <color indexed="64"/>
      </left>
      <right/>
      <top style="thin">
        <color indexed="64"/>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style="thin">
        <color rgb="FF7F7F7F"/>
      </right>
      <top style="thin">
        <color rgb="FF7F7F7F"/>
      </top>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medium">
        <color indexed="64"/>
      </right>
      <top style="thin">
        <color rgb="FF7F7F7F"/>
      </top>
      <bottom style="thin">
        <color rgb="FF7F7F7F"/>
      </bottom>
      <diagonal/>
    </border>
    <border>
      <left style="medium">
        <color indexed="64"/>
      </left>
      <right/>
      <top style="thin">
        <color theme="0" tint="-0.499984740745262"/>
      </top>
      <bottom/>
      <diagonal/>
    </border>
    <border>
      <left/>
      <right/>
      <top style="thin">
        <color theme="0" tint="-0.499984740745262"/>
      </top>
      <bottom/>
      <diagonal/>
    </border>
    <border>
      <left style="medium">
        <color indexed="64"/>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indexed="64"/>
      </top>
      <bottom style="thin">
        <color indexed="55"/>
      </bottom>
      <diagonal/>
    </border>
    <border>
      <left/>
      <right/>
      <top/>
      <bottom style="thin">
        <color indexed="55"/>
      </bottom>
      <diagonal/>
    </border>
    <border>
      <left style="medium">
        <color indexed="64"/>
      </left>
      <right style="thin">
        <color indexed="64"/>
      </right>
      <top/>
      <bottom style="thin">
        <color theme="0" tint="-0.499984740745262"/>
      </bottom>
      <diagonal/>
    </border>
    <border>
      <left style="thin">
        <color indexed="64"/>
      </left>
      <right style="medium">
        <color indexed="64"/>
      </right>
      <top style="thin">
        <color indexed="64"/>
      </top>
      <bottom style="thin">
        <color theme="1" tint="4.9989318521683403E-2"/>
      </bottom>
      <diagonal/>
    </border>
    <border>
      <left style="thin">
        <color indexed="64"/>
      </left>
      <right style="medium">
        <color indexed="64"/>
      </right>
      <top style="thin">
        <color theme="1" tint="4.9989318521683403E-2"/>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theme="0" tint="-0.499984740745262"/>
      </top>
      <bottom/>
      <diagonal/>
    </border>
    <border>
      <left style="thin">
        <color indexed="64"/>
      </left>
      <right style="medium">
        <color indexed="64"/>
      </right>
      <top style="thin">
        <color theme="0" tint="-0.499984740745262"/>
      </top>
      <bottom/>
      <diagonal/>
    </border>
    <border>
      <left style="thin">
        <color indexed="64"/>
      </left>
      <right style="medium">
        <color indexed="64"/>
      </right>
      <top style="thin">
        <color theme="0" tint="-0.499984740745262"/>
      </top>
      <bottom style="thin">
        <color theme="0" tint="-0.499984740745262"/>
      </bottom>
      <diagonal/>
    </border>
    <border>
      <left/>
      <right style="medium">
        <color indexed="64"/>
      </right>
      <top style="thin">
        <color theme="0" tint="-0.499984740745262"/>
      </top>
      <bottom style="medium">
        <color indexed="64"/>
      </bottom>
      <diagonal/>
    </border>
    <border>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theme="0" tint="-0.499984740745262"/>
      </left>
      <right style="thin">
        <color theme="0" tint="-0.499984740745262"/>
      </right>
      <top/>
      <bottom style="medium">
        <color indexed="64"/>
      </bottom>
      <diagonal/>
    </border>
    <border>
      <left style="thin">
        <color rgb="FF7F7F7F"/>
      </left>
      <right style="thin">
        <color rgb="FF7F7F7F"/>
      </right>
      <top style="thin">
        <color rgb="FF7F7F7F"/>
      </top>
      <bottom style="medium">
        <color indexed="64"/>
      </bottom>
      <diagonal/>
    </border>
    <border>
      <left style="thin">
        <color indexed="64"/>
      </left>
      <right/>
      <top/>
      <bottom style="medium">
        <color indexed="64"/>
      </bottom>
      <diagonal/>
    </border>
    <border>
      <left style="thin">
        <color theme="0" tint="-0.499984740745262"/>
      </left>
      <right style="medium">
        <color indexed="64"/>
      </right>
      <top style="thin">
        <color indexed="64"/>
      </top>
      <bottom style="thin">
        <color theme="0" tint="-0.499984740745262"/>
      </bottom>
      <diagonal/>
    </border>
    <border>
      <left style="thin">
        <color theme="0" tint="-0.499984740745262"/>
      </left>
      <right style="thin">
        <color theme="0" tint="-0.499984740745262"/>
      </right>
      <top/>
      <bottom style="thin">
        <color rgb="FF7F7F7F"/>
      </bottom>
      <diagonal/>
    </border>
    <border>
      <left style="thin">
        <color theme="0" tint="-0.499984740745262"/>
      </left>
      <right style="medium">
        <color indexed="64"/>
      </right>
      <top style="medium">
        <color indexed="64"/>
      </top>
      <bottom style="medium">
        <color indexed="64"/>
      </bottom>
      <diagonal/>
    </border>
    <border>
      <left/>
      <right style="hair">
        <color theme="0" tint="-0.499984740745262"/>
      </right>
      <top style="thin">
        <color rgb="FF7F7F7F"/>
      </top>
      <bottom style="thin">
        <color rgb="FF7F7F7F"/>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
      <left style="hair">
        <color theme="0" tint="-0.499984740745262"/>
      </left>
      <right style="double">
        <color indexed="64"/>
      </right>
      <top style="hair">
        <color indexed="64"/>
      </top>
      <bottom style="hair">
        <color indexed="64"/>
      </bottom>
      <diagonal/>
    </border>
    <border>
      <left style="hair">
        <color theme="0" tint="-0.499984740745262"/>
      </left>
      <right style="hair">
        <color theme="0" tint="-0.499984740745262"/>
      </right>
      <top style="thin">
        <color rgb="FF7F7F7F"/>
      </top>
      <bottom style="thin">
        <color rgb="FF7F7F7F"/>
      </bottom>
      <diagonal/>
    </border>
    <border>
      <left/>
      <right style="thin">
        <color rgb="FF7F7F7F"/>
      </right>
      <top/>
      <bottom style="medium">
        <color indexed="64"/>
      </bottom>
      <diagonal/>
    </border>
    <border>
      <left/>
      <right/>
      <top style="hair">
        <color indexed="64"/>
      </top>
      <bottom style="medium">
        <color indexed="64"/>
      </bottom>
      <diagonal/>
    </border>
    <border>
      <left/>
      <right/>
      <top style="hair">
        <color indexed="64"/>
      </top>
      <bottom/>
      <diagonal/>
    </border>
    <border>
      <left style="double">
        <color indexed="64"/>
      </left>
      <right/>
      <top style="hair">
        <color indexed="64"/>
      </top>
      <bottom style="medium">
        <color indexed="64"/>
      </bottom>
      <diagonal/>
    </border>
    <border>
      <left style="double">
        <color indexed="64"/>
      </left>
      <right/>
      <top/>
      <bottom style="thin">
        <color indexed="64"/>
      </bottom>
      <diagonal/>
    </border>
    <border>
      <left style="hair">
        <color theme="0" tint="-0.499984740745262"/>
      </left>
      <right style="hair">
        <color theme="0" tint="-0.499984740745262"/>
      </right>
      <top style="hair">
        <color indexed="64"/>
      </top>
      <bottom style="medium">
        <color indexed="64"/>
      </bottom>
      <diagonal/>
    </border>
    <border>
      <left/>
      <right style="hair">
        <color theme="0" tint="-0.499984740745262"/>
      </right>
      <top style="hair">
        <color indexed="64"/>
      </top>
      <bottom style="medium">
        <color indexed="64"/>
      </bottom>
      <diagonal/>
    </border>
    <border>
      <left style="hair">
        <color theme="0" tint="-0.499984740745262"/>
      </left>
      <right style="hair">
        <color theme="0" tint="-0.499984740745262"/>
      </right>
      <top style="hair">
        <color indexed="64"/>
      </top>
      <bottom/>
      <diagonal/>
    </border>
    <border>
      <left style="hair">
        <color theme="0" tint="-0.499984740745262"/>
      </left>
      <right style="hair">
        <color theme="0" tint="-0.499984740745262"/>
      </right>
      <top/>
      <bottom style="medium">
        <color indexed="64"/>
      </bottom>
      <diagonal/>
    </border>
    <border>
      <left style="double">
        <color theme="1"/>
      </left>
      <right/>
      <top style="hair">
        <color indexed="64"/>
      </top>
      <bottom style="hair">
        <color indexed="64"/>
      </bottom>
      <diagonal/>
    </border>
    <border>
      <left style="thin">
        <color indexed="64"/>
      </left>
      <right style="double">
        <color theme="1"/>
      </right>
      <top style="hair">
        <color indexed="64"/>
      </top>
      <bottom style="hair">
        <color indexed="64"/>
      </bottom>
      <diagonal/>
    </border>
    <border>
      <left/>
      <right style="double">
        <color theme="1"/>
      </right>
      <top style="medium">
        <color indexed="64"/>
      </top>
      <bottom style="thin">
        <color indexed="64"/>
      </bottom>
      <diagonal/>
    </border>
    <border>
      <left style="thin">
        <color indexed="64"/>
      </left>
      <right style="double">
        <color theme="1"/>
      </right>
      <top style="thin">
        <color indexed="64"/>
      </top>
      <bottom style="hair">
        <color indexed="64"/>
      </bottom>
      <diagonal/>
    </border>
    <border>
      <left style="hair">
        <color theme="0" tint="-0.499984740745262"/>
      </left>
      <right style="double">
        <color theme="1"/>
      </right>
      <top style="hair">
        <color indexed="64"/>
      </top>
      <bottom style="hair">
        <color indexed="64"/>
      </bottom>
      <diagonal/>
    </border>
    <border>
      <left style="hair">
        <color theme="0" tint="-0.499984740745262"/>
      </left>
      <right style="double">
        <color theme="1"/>
      </right>
      <top style="hair">
        <color indexed="64"/>
      </top>
      <bottom style="medium">
        <color indexed="64"/>
      </bottom>
      <diagonal/>
    </border>
    <border>
      <left/>
      <right style="double">
        <color theme="1"/>
      </right>
      <top style="hair">
        <color indexed="64"/>
      </top>
      <bottom style="hair">
        <color indexed="64"/>
      </bottom>
      <diagonal/>
    </border>
    <border>
      <left/>
      <right style="double">
        <color theme="1"/>
      </right>
      <top style="double">
        <color indexed="64"/>
      </top>
      <bottom/>
      <diagonal/>
    </border>
    <border>
      <left/>
      <right style="double">
        <color theme="1"/>
      </right>
      <top/>
      <bottom/>
      <diagonal/>
    </border>
    <border>
      <left/>
      <right style="double">
        <color theme="1"/>
      </right>
      <top/>
      <bottom style="double">
        <color indexed="64"/>
      </bottom>
      <diagonal/>
    </border>
    <border>
      <left style="hair">
        <color theme="1"/>
      </left>
      <right style="double">
        <color theme="1"/>
      </right>
      <top style="hair">
        <color indexed="64"/>
      </top>
      <bottom style="double">
        <color indexed="64"/>
      </bottom>
      <diagonal/>
    </border>
    <border>
      <left style="hair">
        <color theme="1"/>
      </left>
      <right/>
      <top style="hair">
        <color indexed="64"/>
      </top>
      <bottom style="double">
        <color indexed="64"/>
      </bottom>
      <diagonal/>
    </border>
    <border>
      <left/>
      <right style="thin">
        <color theme="0" tint="-0.499984740745262"/>
      </right>
      <top style="hair">
        <color indexed="64"/>
      </top>
      <bottom style="hair">
        <color indexed="64"/>
      </bottom>
      <diagonal/>
    </border>
    <border>
      <left style="thin">
        <color theme="0" tint="-0.499984740745262"/>
      </left>
      <right style="thin">
        <color indexed="64"/>
      </right>
      <top style="thin">
        <color indexed="64"/>
      </top>
      <bottom style="hair">
        <color indexed="64"/>
      </bottom>
      <diagonal/>
    </border>
    <border>
      <left style="thin">
        <color theme="0" tint="-0.499984740745262"/>
      </left>
      <right style="thin">
        <color theme="0" tint="-0.499984740745262"/>
      </right>
      <top style="thin">
        <color rgb="FF7F7F7F"/>
      </top>
      <bottom style="thin">
        <color rgb="FF7F7F7F"/>
      </bottom>
      <diagonal/>
    </border>
    <border>
      <left style="hair">
        <color theme="1"/>
      </left>
      <right style="hair">
        <color theme="1"/>
      </right>
      <top style="thin">
        <color theme="0" tint="-0.499984740745262"/>
      </top>
      <bottom style="double">
        <color indexed="64"/>
      </bottom>
      <diagonal/>
    </border>
    <border>
      <left/>
      <right style="thin">
        <color theme="0" tint="-0.499984740745262"/>
      </right>
      <top style="thin">
        <color indexed="64"/>
      </top>
      <bottom style="hair">
        <color indexed="64"/>
      </bottom>
      <diagonal/>
    </border>
    <border>
      <left/>
      <right style="thin">
        <color theme="0" tint="-0.499984740745262"/>
      </right>
      <top style="thin">
        <color rgb="FF7F7F7F"/>
      </top>
      <bottom style="thin">
        <color rgb="FF7F7F7F"/>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diagonal/>
    </border>
    <border>
      <left style="thin">
        <color indexed="64"/>
      </left>
      <right style="thin">
        <color theme="0" tint="-0.499984740745262"/>
      </right>
      <top/>
      <bottom style="hair">
        <color indexed="64"/>
      </bottom>
      <diagonal/>
    </border>
    <border>
      <left style="thin">
        <color indexed="64"/>
      </left>
      <right style="thin">
        <color theme="0" tint="-0.499984740745262"/>
      </right>
      <top style="hair">
        <color indexed="64"/>
      </top>
      <bottom style="hair">
        <color indexed="64"/>
      </bottom>
      <diagonal/>
    </border>
    <border>
      <left style="thin">
        <color indexed="64"/>
      </left>
      <right style="thin">
        <color theme="0" tint="-0.499984740745262"/>
      </right>
      <top style="hair">
        <color indexed="64"/>
      </top>
      <bottom/>
      <diagonal/>
    </border>
    <border>
      <left/>
      <right style="thin">
        <color theme="0" tint="-0.499984740745262"/>
      </right>
      <top/>
      <bottom style="hair">
        <color indexed="64"/>
      </bottom>
      <diagonal/>
    </border>
    <border>
      <left/>
      <right style="thin">
        <color theme="0" tint="-0.499984740745262"/>
      </right>
      <top/>
      <bottom/>
      <diagonal/>
    </border>
    <border>
      <left/>
      <right style="thin">
        <color theme="0" tint="-0.499984740745262"/>
      </right>
      <top style="hair">
        <color indexed="64"/>
      </top>
      <bottom/>
      <diagonal/>
    </border>
    <border>
      <left style="hair">
        <color theme="0" tint="-0.499984740745262"/>
      </left>
      <right style="hair">
        <color theme="0" tint="-0.499984740745262"/>
      </right>
      <top style="thin">
        <color rgb="FF7F7F7F"/>
      </top>
      <bottom/>
      <diagonal/>
    </border>
    <border>
      <left style="thin">
        <color theme="0" tint="-0.499984740745262"/>
      </left>
      <right style="thin">
        <color indexed="64"/>
      </right>
      <top style="hair">
        <color indexed="64"/>
      </top>
      <bottom style="hair">
        <color indexed="64"/>
      </bottom>
      <diagonal/>
    </border>
    <border>
      <left/>
      <right/>
      <top style="thin">
        <color indexed="64"/>
      </top>
      <bottom style="thin">
        <color theme="0" tint="-0.499984740745262"/>
      </bottom>
      <diagonal/>
    </border>
    <border>
      <left/>
      <right/>
      <top style="thin">
        <color theme="0" tint="-0.499984740745262"/>
      </top>
      <bottom style="medium">
        <color indexed="64"/>
      </bottom>
      <diagonal/>
    </border>
    <border>
      <left/>
      <right style="medium">
        <color indexed="64"/>
      </right>
      <top style="thin">
        <color theme="0" tint="-0.499984740745262"/>
      </top>
      <bottom/>
      <diagonal/>
    </border>
    <border>
      <left/>
      <right style="medium">
        <color indexed="64"/>
      </right>
      <top style="thin">
        <color indexed="64"/>
      </top>
      <bottom/>
      <diagonal/>
    </border>
    <border>
      <left style="medium">
        <color indexed="64"/>
      </left>
      <right style="thin">
        <color indexed="64"/>
      </right>
      <top/>
      <bottom/>
      <diagonal/>
    </border>
    <border>
      <left/>
      <right/>
      <top style="medium">
        <color indexed="64"/>
      </top>
      <bottom style="thin">
        <color rgb="FF7F7F7F"/>
      </bottom>
      <diagonal/>
    </border>
    <border>
      <left/>
      <right style="medium">
        <color indexed="64"/>
      </right>
      <top style="medium">
        <color indexed="64"/>
      </top>
      <bottom style="thin">
        <color rgb="FF7F7F7F"/>
      </bottom>
      <diagonal/>
    </border>
    <border>
      <left/>
      <right style="thin">
        <color theme="0" tint="-0.499984740745262"/>
      </right>
      <top style="medium">
        <color indexed="64"/>
      </top>
      <bottom/>
      <diagonal/>
    </border>
    <border>
      <left/>
      <right style="thin">
        <color theme="0" tint="-0.499984740745262"/>
      </right>
      <top/>
      <bottom style="medium">
        <color indexed="64"/>
      </bottom>
      <diagonal/>
    </border>
    <border>
      <left style="medium">
        <color indexed="64"/>
      </left>
      <right style="thin">
        <color theme="0" tint="-0.499984740745262"/>
      </right>
      <top style="medium">
        <color indexed="64"/>
      </top>
      <bottom/>
      <diagonal/>
    </border>
    <border>
      <left style="medium">
        <color indexed="64"/>
      </left>
      <right style="thin">
        <color theme="0" tint="-0.499984740745262"/>
      </right>
      <top/>
      <bottom style="medium">
        <color indexed="64"/>
      </bottom>
      <diagonal/>
    </border>
    <border>
      <left style="thin">
        <color theme="0" tint="-0.499984740745262"/>
      </left>
      <right/>
      <top/>
      <bottom style="medium">
        <color indexed="64"/>
      </bottom>
      <diagonal/>
    </border>
    <border>
      <left/>
      <right style="double">
        <color indexed="64"/>
      </right>
      <top style="medium">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thin">
        <color theme="0" tint="-0.499984740745262"/>
      </left>
      <right style="double">
        <color indexed="64"/>
      </right>
      <top style="thin">
        <color indexed="64"/>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rgb="FFB2B2B2"/>
      </left>
      <right style="thin">
        <color rgb="FFB2B2B2"/>
      </right>
      <top style="thin">
        <color rgb="FFB2B2B2"/>
      </top>
      <bottom/>
      <diagonal/>
    </border>
    <border>
      <left style="thin">
        <color rgb="FFB2B2B2"/>
      </left>
      <right/>
      <top style="thin">
        <color rgb="FFB2B2B2"/>
      </top>
      <bottom/>
      <diagonal/>
    </border>
    <border>
      <left/>
      <right style="thin">
        <color rgb="FFB2B2B2"/>
      </right>
      <top style="thin">
        <color rgb="FFB2B2B2"/>
      </top>
      <bottom/>
      <diagonal/>
    </border>
    <border>
      <left style="thin">
        <color rgb="FFB2B2B2"/>
      </left>
      <right style="thin">
        <color rgb="FFB2B2B2"/>
      </right>
      <top/>
      <bottom/>
      <diagonal/>
    </border>
    <border>
      <left/>
      <right style="thin">
        <color rgb="FFB2B2B2"/>
      </right>
      <top/>
      <bottom/>
      <diagonal/>
    </border>
    <border>
      <left style="thin">
        <color rgb="FFB2B2B2"/>
      </left>
      <right style="thin">
        <color rgb="FFB2B2B2"/>
      </right>
      <top/>
      <bottom style="thin">
        <color rgb="FFB2B2B2"/>
      </bottom>
      <diagonal/>
    </border>
    <border>
      <left style="thin">
        <color rgb="FFB2B2B2"/>
      </left>
      <right/>
      <top/>
      <bottom style="thin">
        <color rgb="FFB2B2B2"/>
      </bottom>
      <diagonal/>
    </border>
    <border>
      <left/>
      <right/>
      <top/>
      <bottom style="thin">
        <color rgb="FFB2B2B2"/>
      </bottom>
      <diagonal/>
    </border>
    <border>
      <left/>
      <right style="thin">
        <color rgb="FFB2B2B2"/>
      </right>
      <top/>
      <bottom style="thin">
        <color rgb="FFB2B2B2"/>
      </bottom>
      <diagonal/>
    </border>
    <border>
      <left/>
      <right/>
      <top style="thin">
        <color rgb="FFB2B2B2"/>
      </top>
      <bottom/>
      <diagonal/>
    </border>
    <border>
      <left/>
      <right style="thin">
        <color rgb="FF7F7F7F"/>
      </right>
      <top style="hair">
        <color indexed="64"/>
      </top>
      <bottom style="hair">
        <color indexed="64"/>
      </bottom>
      <diagonal/>
    </border>
    <border>
      <left style="thin">
        <color rgb="FF7F7F7F"/>
      </left>
      <right style="thin">
        <color theme="0" tint="-0.499984740745262"/>
      </right>
      <top style="thin">
        <color indexed="64"/>
      </top>
      <bottom style="thin">
        <color indexed="55"/>
      </bottom>
      <diagonal/>
    </border>
    <border>
      <left style="thin">
        <color rgb="FF7F7F7F"/>
      </left>
      <right style="thin">
        <color theme="0" tint="-0.499984740745262"/>
      </right>
      <top/>
      <bottom style="thin">
        <color indexed="55"/>
      </bottom>
      <diagonal/>
    </border>
    <border>
      <left style="thin">
        <color rgb="FF7F7F7F"/>
      </left>
      <right style="thin">
        <color theme="0" tint="-0.499984740745262"/>
      </right>
      <top/>
      <bottom style="thin">
        <color rgb="FF7F7F7F"/>
      </bottom>
      <diagonal/>
    </border>
    <border>
      <left style="thin">
        <color theme="0" tint="-0.499984740745262"/>
      </left>
      <right style="medium">
        <color indexed="64"/>
      </right>
      <top style="thin">
        <color theme="0" tint="-0.499984740745262"/>
      </top>
      <bottom/>
      <diagonal/>
    </border>
    <border>
      <left style="thin">
        <color rgb="FF7F7F7F"/>
      </left>
      <right style="thin">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diagonal/>
    </border>
    <border>
      <left style="double">
        <color indexed="64"/>
      </left>
      <right style="thin">
        <color rgb="FF7F7F7F"/>
      </right>
      <top style="thin">
        <color rgb="FF7F7F7F"/>
      </top>
      <bottom style="thin">
        <color rgb="FF7F7F7F"/>
      </bottom>
      <diagonal/>
    </border>
    <border>
      <left style="thin">
        <color theme="0" tint="-0.499984740745262"/>
      </left>
      <right/>
      <top style="medium">
        <color indexed="64"/>
      </top>
      <bottom/>
      <diagonal/>
    </border>
    <border>
      <left style="double">
        <color indexed="64"/>
      </left>
      <right/>
      <top style="medium">
        <color indexed="64"/>
      </top>
      <bottom style="thin">
        <color rgb="FF7F7F7F"/>
      </bottom>
      <diagonal/>
    </border>
    <border>
      <left style="double">
        <color indexed="64"/>
      </left>
      <right/>
      <top style="thin">
        <color rgb="FF7F7F7F"/>
      </top>
      <bottom style="medium">
        <color indexed="64"/>
      </bottom>
      <diagonal/>
    </border>
    <border>
      <left style="thin">
        <color theme="0" tint="-0.499984740745262"/>
      </left>
      <right/>
      <top style="medium">
        <color indexed="64"/>
      </top>
      <bottom style="medium">
        <color indexed="64"/>
      </bottom>
      <diagonal/>
    </border>
    <border>
      <left style="thin">
        <color theme="0" tint="-0.499984740745262"/>
      </left>
      <right style="double">
        <color indexed="64"/>
      </right>
      <top style="medium">
        <color indexed="64"/>
      </top>
      <bottom style="medium">
        <color indexed="64"/>
      </bottom>
      <diagonal/>
    </border>
    <border>
      <left style="thin">
        <color theme="0" tint="-0.499984740745262"/>
      </left>
      <right style="double">
        <color indexed="64"/>
      </right>
      <top style="medium">
        <color indexed="64"/>
      </top>
      <bottom/>
      <diagonal/>
    </border>
    <border>
      <left style="thin">
        <color theme="0" tint="-0.499984740745262"/>
      </left>
      <right style="double">
        <color indexed="64"/>
      </right>
      <top/>
      <bottom style="medium">
        <color indexed="64"/>
      </bottom>
      <diagonal/>
    </border>
    <border>
      <left style="thin">
        <color indexed="64"/>
      </left>
      <right style="thin">
        <color rgb="FF7F7F7F"/>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s>
  <cellStyleXfs count="8">
    <xf numFmtId="0" fontId="0" fillId="0" borderId="0"/>
    <xf numFmtId="44" fontId="6" fillId="0" borderId="0" applyFont="0" applyFill="0" applyBorder="0" applyAlignment="0" applyProtection="0"/>
    <xf numFmtId="0" fontId="5" fillId="0" borderId="0"/>
    <xf numFmtId="0" fontId="21" fillId="5" borderId="53" applyNumberFormat="0" applyAlignment="0" applyProtection="0"/>
    <xf numFmtId="0" fontId="22" fillId="0" borderId="0"/>
    <xf numFmtId="0" fontId="6" fillId="6" borderId="79" applyNumberFormat="0" applyFont="0" applyAlignment="0" applyProtection="0"/>
    <xf numFmtId="0" fontId="26" fillId="7" borderId="53" applyNumberFormat="0" applyAlignment="0" applyProtection="0"/>
    <xf numFmtId="0" fontId="27" fillId="0" borderId="0" applyNumberFormat="0" applyFill="0" applyBorder="0" applyAlignment="0" applyProtection="0"/>
  </cellStyleXfs>
  <cellXfs count="476">
    <xf numFmtId="0" fontId="0" fillId="0" borderId="0" xfId="0"/>
    <xf numFmtId="0" fontId="0" fillId="0" borderId="6" xfId="0" applyBorder="1" applyAlignment="1">
      <alignment horizontal="center"/>
    </xf>
    <xf numFmtId="0" fontId="0" fillId="0" borderId="8" xfId="0" applyBorder="1" applyAlignment="1">
      <alignment horizontal="center" vertical="center"/>
    </xf>
    <xf numFmtId="0" fontId="0" fillId="0" borderId="0" xfId="0" applyBorder="1"/>
    <xf numFmtId="0" fontId="0" fillId="0" borderId="0" xfId="0" applyFill="1" applyBorder="1"/>
    <xf numFmtId="0" fontId="0" fillId="0" borderId="0" xfId="0" applyFill="1"/>
    <xf numFmtId="0" fontId="0" fillId="0" borderId="6" xfId="0" applyBorder="1" applyAlignment="1">
      <alignment horizontal="center" vertical="center"/>
    </xf>
    <xf numFmtId="0" fontId="0" fillId="0" borderId="7" xfId="0" applyBorder="1" applyAlignment="1">
      <alignment horizontal="center" vertical="center"/>
    </xf>
    <xf numFmtId="0" fontId="0" fillId="0" borderId="28" xfId="0" applyBorder="1" applyAlignment="1">
      <alignment horizontal="center" vertical="center"/>
    </xf>
    <xf numFmtId="1" fontId="4" fillId="0" borderId="0" xfId="0" applyNumberFormat="1" applyFont="1" applyFill="1" applyBorder="1"/>
    <xf numFmtId="0" fontId="3" fillId="0" borderId="0" xfId="0" applyFont="1" applyFill="1" applyBorder="1"/>
    <xf numFmtId="0" fontId="0" fillId="0" borderId="0" xfId="0" applyFont="1" applyFill="1" applyBorder="1" applyAlignment="1">
      <alignment horizontal="right"/>
    </xf>
    <xf numFmtId="0" fontId="1" fillId="0" borderId="0" xfId="0" applyFont="1" applyFill="1" applyBorder="1" applyAlignment="1">
      <alignment horizontal="center" vertical="top" wrapText="1"/>
    </xf>
    <xf numFmtId="0" fontId="1" fillId="0" borderId="0" xfId="0" applyFont="1" applyFill="1" applyBorder="1" applyAlignment="1">
      <alignment vertical="top"/>
    </xf>
    <xf numFmtId="0" fontId="0" fillId="4" borderId="0" xfId="0" applyFill="1" applyBorder="1"/>
    <xf numFmtId="0" fontId="0" fillId="4" borderId="0" xfId="0" applyFill="1" applyBorder="1" applyAlignment="1">
      <alignment horizontal="center"/>
    </xf>
    <xf numFmtId="0" fontId="0" fillId="4" borderId="12" xfId="0" applyFill="1" applyBorder="1"/>
    <xf numFmtId="0" fontId="14" fillId="4" borderId="16" xfId="0" applyFont="1" applyFill="1" applyBorder="1" applyAlignment="1">
      <alignment horizontal="centerContinuous" vertical="center"/>
    </xf>
    <xf numFmtId="0" fontId="0" fillId="4" borderId="12" xfId="0" applyFill="1" applyBorder="1" applyAlignment="1">
      <alignment horizontal="centerContinuous"/>
    </xf>
    <xf numFmtId="0" fontId="15" fillId="4" borderId="9" xfId="0" applyFont="1" applyFill="1" applyBorder="1" applyAlignment="1">
      <alignment horizontal="centerContinuous" vertical="center"/>
    </xf>
    <xf numFmtId="0" fontId="15" fillId="4" borderId="8" xfId="0" applyFont="1" applyFill="1" applyBorder="1" applyAlignment="1">
      <alignment horizontal="centerContinuous" vertical="center"/>
    </xf>
    <xf numFmtId="0" fontId="0" fillId="4" borderId="13" xfId="0" applyFill="1" applyBorder="1"/>
    <xf numFmtId="0" fontId="16" fillId="4" borderId="15" xfId="0" applyFont="1" applyFill="1" applyBorder="1" applyAlignment="1">
      <alignment horizontal="left"/>
    </xf>
    <xf numFmtId="0" fontId="0" fillId="4" borderId="10" xfId="0" applyFill="1" applyBorder="1"/>
    <xf numFmtId="0" fontId="18" fillId="3" borderId="35" xfId="0" applyFont="1" applyFill="1" applyBorder="1" applyAlignment="1">
      <alignment horizontal="centerContinuous"/>
    </xf>
    <xf numFmtId="0" fontId="18" fillId="3" borderId="38" xfId="0" applyFont="1" applyFill="1" applyBorder="1" applyAlignment="1">
      <alignment horizontal="centerContinuous"/>
    </xf>
    <xf numFmtId="0" fontId="18" fillId="3" borderId="38" xfId="0" applyFont="1" applyFill="1" applyBorder="1" applyAlignment="1">
      <alignment horizontal="center"/>
    </xf>
    <xf numFmtId="0" fontId="18" fillId="3" borderId="39" xfId="0" applyFont="1" applyFill="1" applyBorder="1" applyAlignment="1">
      <alignment horizontal="centerContinuous"/>
    </xf>
    <xf numFmtId="0" fontId="19" fillId="4" borderId="41" xfId="0" applyFont="1" applyFill="1" applyBorder="1"/>
    <xf numFmtId="0" fontId="19" fillId="0" borderId="42" xfId="0" applyFont="1" applyBorder="1" applyAlignment="1">
      <alignment horizontal="center"/>
    </xf>
    <xf numFmtId="0" fontId="19" fillId="4" borderId="43" xfId="0" applyFont="1" applyFill="1" applyBorder="1"/>
    <xf numFmtId="0" fontId="19" fillId="4" borderId="44" xfId="0" applyFont="1" applyFill="1" applyBorder="1"/>
    <xf numFmtId="0" fontId="19" fillId="4" borderId="44" xfId="0" applyFont="1" applyFill="1" applyBorder="1" applyAlignment="1">
      <alignment horizontal="center"/>
    </xf>
    <xf numFmtId="0" fontId="19" fillId="4" borderId="45" xfId="0" applyFont="1" applyFill="1" applyBorder="1"/>
    <xf numFmtId="0" fontId="19" fillId="0" borderId="46" xfId="0" applyFont="1" applyBorder="1" applyAlignment="1">
      <alignment horizontal="center"/>
    </xf>
    <xf numFmtId="0" fontId="19" fillId="4" borderId="0" xfId="0" applyFont="1" applyFill="1" applyBorder="1"/>
    <xf numFmtId="0" fontId="19" fillId="4" borderId="48" xfId="0" applyFont="1" applyFill="1" applyBorder="1"/>
    <xf numFmtId="0" fontId="19" fillId="4" borderId="41" xfId="0" applyFont="1" applyFill="1" applyBorder="1" applyAlignment="1">
      <alignment horizontal="center"/>
    </xf>
    <xf numFmtId="0" fontId="19" fillId="4" borderId="13" xfId="0" applyFont="1" applyFill="1" applyBorder="1"/>
    <xf numFmtId="0" fontId="19" fillId="4" borderId="47" xfId="0" applyFont="1" applyFill="1" applyBorder="1" applyAlignment="1">
      <alignment horizontal="left"/>
    </xf>
    <xf numFmtId="0" fontId="19" fillId="4" borderId="45" xfId="0" applyFont="1" applyFill="1" applyBorder="1" applyAlignment="1">
      <alignment horizontal="left"/>
    </xf>
    <xf numFmtId="3" fontId="0" fillId="0" borderId="21" xfId="0" applyNumberFormat="1" applyFill="1" applyBorder="1" applyAlignment="1">
      <alignment horizontal="center"/>
    </xf>
    <xf numFmtId="0" fontId="19" fillId="0" borderId="45" xfId="0" applyFont="1" applyFill="1" applyBorder="1"/>
    <xf numFmtId="0" fontId="19" fillId="0" borderId="44" xfId="0" applyFont="1" applyFill="1" applyBorder="1"/>
    <xf numFmtId="0" fontId="19" fillId="0" borderId="46" xfId="0" applyFont="1" applyFill="1" applyBorder="1" applyAlignment="1">
      <alignment horizontal="center"/>
    </xf>
    <xf numFmtId="44" fontId="0" fillId="0" borderId="0" xfId="1" applyFont="1" applyFill="1"/>
    <xf numFmtId="0" fontId="19" fillId="0" borderId="43" xfId="0" applyFont="1" applyFill="1" applyBorder="1"/>
    <xf numFmtId="1" fontId="0" fillId="0" borderId="0" xfId="0" applyNumberFormat="1"/>
    <xf numFmtId="0" fontId="5" fillId="0" borderId="0" xfId="2"/>
    <xf numFmtId="0" fontId="19" fillId="4" borderId="51" xfId="0" applyFont="1" applyFill="1" applyBorder="1"/>
    <xf numFmtId="0" fontId="19" fillId="4" borderId="52" xfId="0" applyFont="1" applyFill="1" applyBorder="1"/>
    <xf numFmtId="0" fontId="0" fillId="0" borderId="0" xfId="0" applyAlignment="1">
      <alignment horizontal="center"/>
    </xf>
    <xf numFmtId="0" fontId="0" fillId="0" borderId="4" xfId="0"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2" borderId="2" xfId="0" applyFont="1" applyFill="1" applyBorder="1" applyAlignment="1">
      <alignment horizontal="right"/>
    </xf>
    <xf numFmtId="0" fontId="11" fillId="2" borderId="1" xfId="0" applyFont="1" applyFill="1" applyBorder="1" applyAlignment="1">
      <alignment horizontal="right"/>
    </xf>
    <xf numFmtId="0" fontId="11" fillId="2" borderId="57" xfId="0" applyFont="1" applyFill="1" applyBorder="1" applyAlignment="1">
      <alignment horizontal="right"/>
    </xf>
    <xf numFmtId="0" fontId="0" fillId="0" borderId="50" xfId="0" applyBorder="1" applyAlignment="1" applyProtection="1">
      <alignment horizontal="center"/>
      <protection locked="0"/>
    </xf>
    <xf numFmtId="0" fontId="11" fillId="2" borderId="3" xfId="0" applyFont="1" applyFill="1" applyBorder="1" applyAlignment="1" applyProtection="1">
      <alignment horizontal="center" vertical="center"/>
      <protection locked="0"/>
    </xf>
    <xf numFmtId="0" fontId="11" fillId="2" borderId="1" xfId="0" applyFont="1" applyFill="1" applyBorder="1" applyAlignment="1" applyProtection="1">
      <alignment horizontal="right" vertical="center"/>
      <protection locked="0"/>
    </xf>
    <xf numFmtId="0" fontId="21" fillId="5" borderId="21" xfId="3" applyBorder="1" applyAlignment="1" applyProtection="1">
      <alignment horizontal="center" vertical="center"/>
      <protection locked="0"/>
    </xf>
    <xf numFmtId="0" fontId="11" fillId="2" borderId="3" xfId="0" applyFont="1" applyFill="1" applyBorder="1" applyAlignment="1">
      <alignment horizontal="right"/>
    </xf>
    <xf numFmtId="0" fontId="0" fillId="4" borderId="13" xfId="0" applyFill="1" applyBorder="1" applyAlignment="1">
      <alignment horizontal="center"/>
    </xf>
    <xf numFmtId="0" fontId="0" fillId="4" borderId="12" xfId="0" applyFill="1" applyBorder="1" applyAlignment="1">
      <alignment horizontal="center"/>
    </xf>
    <xf numFmtId="0" fontId="21" fillId="5" borderId="67" xfId="3" applyBorder="1" applyAlignment="1">
      <alignment horizontal="center" vertical="center" wrapText="1"/>
    </xf>
    <xf numFmtId="0" fontId="19" fillId="4" borderId="27" xfId="0" applyFont="1" applyFill="1" applyBorder="1"/>
    <xf numFmtId="0" fontId="19" fillId="4" borderId="73" xfId="0" applyFont="1" applyFill="1" applyBorder="1" applyAlignment="1">
      <alignment horizontal="left"/>
    </xf>
    <xf numFmtId="0" fontId="19" fillId="4" borderId="37" xfId="0" applyFont="1" applyFill="1" applyBorder="1"/>
    <xf numFmtId="0" fontId="19" fillId="0" borderId="74" xfId="0" applyFont="1" applyBorder="1" applyAlignment="1">
      <alignment horizontal="center"/>
    </xf>
    <xf numFmtId="0" fontId="21" fillId="5" borderId="75" xfId="3" applyBorder="1" applyAlignment="1">
      <alignment horizontal="center" vertical="center" wrapText="1"/>
    </xf>
    <xf numFmtId="0" fontId="0" fillId="2" borderId="1" xfId="0" applyFill="1" applyBorder="1"/>
    <xf numFmtId="164" fontId="0" fillId="0" borderId="64" xfId="0" applyNumberFormat="1" applyBorder="1" applyAlignment="1">
      <alignment horizontal="center"/>
    </xf>
    <xf numFmtId="164" fontId="0" fillId="0" borderId="64" xfId="0" applyNumberFormat="1" applyBorder="1" applyAlignment="1">
      <alignment horizontal="center" vertical="center"/>
    </xf>
    <xf numFmtId="1" fontId="21" fillId="5" borderId="60" xfId="3" applyNumberFormat="1" applyBorder="1" applyAlignment="1">
      <alignment horizontal="center" vertical="center"/>
    </xf>
    <xf numFmtId="0" fontId="0" fillId="2" borderId="3" xfId="0" applyFill="1" applyBorder="1"/>
    <xf numFmtId="0" fontId="11" fillId="2" borderId="2" xfId="0" applyFont="1" applyFill="1" applyBorder="1" applyAlignment="1" applyProtection="1">
      <alignment horizontal="center" vertical="center"/>
      <protection locked="0"/>
    </xf>
    <xf numFmtId="0" fontId="19" fillId="4" borderId="46" xfId="0" applyFont="1" applyFill="1" applyBorder="1"/>
    <xf numFmtId="0" fontId="19" fillId="4" borderId="45" xfId="0" applyFont="1" applyFill="1" applyBorder="1" applyAlignment="1">
      <alignment vertical="center"/>
    </xf>
    <xf numFmtId="0" fontId="19" fillId="4" borderId="45" xfId="0" applyFont="1" applyFill="1" applyBorder="1" applyAlignment="1">
      <alignment horizontal="left" vertical="center"/>
    </xf>
    <xf numFmtId="0" fontId="19" fillId="0" borderId="46" xfId="0" applyFont="1" applyFill="1" applyBorder="1" applyAlignment="1">
      <alignment horizontal="center" wrapText="1"/>
    </xf>
    <xf numFmtId="0" fontId="19" fillId="0" borderId="44" xfId="0" applyFont="1" applyFill="1" applyBorder="1" applyAlignment="1">
      <alignment horizontal="center" vertical="center"/>
    </xf>
    <xf numFmtId="0" fontId="19" fillId="4" borderId="78" xfId="0" applyFont="1" applyFill="1" applyBorder="1"/>
    <xf numFmtId="0" fontId="19" fillId="4" borderId="40" xfId="0" applyFont="1" applyFill="1" applyBorder="1" applyAlignment="1">
      <alignment horizontal="left"/>
    </xf>
    <xf numFmtId="0" fontId="19" fillId="4" borderId="77" xfId="0" applyFont="1" applyFill="1" applyBorder="1" applyAlignment="1">
      <alignment horizontal="left"/>
    </xf>
    <xf numFmtId="0" fontId="21" fillId="5" borderId="60" xfId="3" applyBorder="1" applyAlignment="1">
      <alignment horizontal="center" vertical="center"/>
    </xf>
    <xf numFmtId="0" fontId="21" fillId="5" borderId="53" xfId="3" applyBorder="1" applyAlignment="1">
      <alignment horizontal="center" vertical="center"/>
    </xf>
    <xf numFmtId="3" fontId="0" fillId="0" borderId="0" xfId="0" applyNumberFormat="1" applyFill="1" applyBorder="1" applyAlignment="1">
      <alignment horizontal="center"/>
    </xf>
    <xf numFmtId="0" fontId="11" fillId="0" borderId="0" xfId="0" applyFont="1" applyFill="1" applyBorder="1" applyAlignment="1">
      <alignment horizontal="right"/>
    </xf>
    <xf numFmtId="0" fontId="0" fillId="0" borderId="0" xfId="0" applyFont="1" applyFill="1" applyBorder="1" applyAlignment="1">
      <alignment horizontal="center"/>
    </xf>
    <xf numFmtId="0" fontId="11" fillId="0" borderId="0" xfId="0" applyFont="1" applyFill="1" applyBorder="1" applyAlignment="1">
      <alignment horizontal="right" vertical="center"/>
    </xf>
    <xf numFmtId="0" fontId="19" fillId="4" borderId="72" xfId="0" applyFont="1" applyFill="1" applyBorder="1" applyAlignment="1">
      <alignment horizontal="left"/>
    </xf>
    <xf numFmtId="0" fontId="19" fillId="4" borderId="81" xfId="0" applyFont="1" applyFill="1" applyBorder="1"/>
    <xf numFmtId="3" fontId="25" fillId="0" borderId="0" xfId="0" applyNumberFormat="1" applyFont="1" applyFill="1" applyBorder="1" applyAlignment="1">
      <alignment horizontal="center"/>
    </xf>
    <xf numFmtId="0" fontId="24" fillId="0" borderId="0" xfId="0" applyFont="1" applyFill="1" applyBorder="1" applyAlignment="1">
      <alignment horizontal="right"/>
    </xf>
    <xf numFmtId="0" fontId="25" fillId="0" borderId="0" xfId="0" applyFont="1" applyFill="1" applyBorder="1" applyAlignment="1">
      <alignment horizontal="center"/>
    </xf>
    <xf numFmtId="164" fontId="0" fillId="0" borderId="94" xfId="0" applyNumberFormat="1" applyBorder="1" applyAlignment="1">
      <alignment horizontal="center" vertical="center"/>
    </xf>
    <xf numFmtId="164" fontId="0" fillId="0" borderId="95" xfId="0" applyNumberFormat="1" applyBorder="1" applyAlignment="1">
      <alignment horizontal="center" vertical="center"/>
    </xf>
    <xf numFmtId="3" fontId="0" fillId="0" borderId="20" xfId="0" applyNumberFormat="1" applyFill="1" applyBorder="1" applyAlignment="1">
      <alignment horizontal="center"/>
    </xf>
    <xf numFmtId="0" fontId="0" fillId="0" borderId="11" xfId="0" applyBorder="1" applyAlignment="1">
      <alignment horizontal="center"/>
    </xf>
    <xf numFmtId="0" fontId="2" fillId="0" borderId="11" xfId="0" applyFont="1" applyBorder="1" applyAlignment="1">
      <alignment horizontal="center"/>
    </xf>
    <xf numFmtId="0" fontId="2" fillId="0" borderId="7" xfId="0" applyFont="1" applyBorder="1" applyAlignment="1">
      <alignment horizontal="center"/>
    </xf>
    <xf numFmtId="3" fontId="7" fillId="0" borderId="96" xfId="0" applyNumberFormat="1" applyFont="1" applyFill="1" applyBorder="1" applyAlignment="1">
      <alignment horizontal="center"/>
    </xf>
    <xf numFmtId="0" fontId="11" fillId="3" borderId="97" xfId="0" applyFont="1" applyFill="1" applyBorder="1" applyAlignment="1">
      <alignment horizontal="right"/>
    </xf>
    <xf numFmtId="0" fontId="11" fillId="2" borderId="98" xfId="0" applyFont="1" applyFill="1" applyBorder="1" applyAlignment="1">
      <alignment horizontal="right"/>
    </xf>
    <xf numFmtId="0" fontId="11" fillId="2" borderId="29" xfId="0" applyFont="1" applyFill="1" applyBorder="1" applyAlignment="1" applyProtection="1">
      <alignment horizontal="center" vertical="center"/>
      <protection locked="0"/>
    </xf>
    <xf numFmtId="0" fontId="11" fillId="2" borderId="99" xfId="0" applyFont="1" applyFill="1" applyBorder="1" applyAlignment="1" applyProtection="1">
      <alignment horizontal="right" vertical="center"/>
      <protection locked="0"/>
    </xf>
    <xf numFmtId="0" fontId="0" fillId="0" borderId="103" xfId="0" applyFont="1" applyBorder="1"/>
    <xf numFmtId="0" fontId="0" fillId="0" borderId="50" xfId="0" applyFont="1" applyBorder="1"/>
    <xf numFmtId="0" fontId="0" fillId="0" borderId="25" xfId="0" applyFont="1" applyBorder="1"/>
    <xf numFmtId="0" fontId="0" fillId="0" borderId="22" xfId="0" applyFont="1" applyBorder="1"/>
    <xf numFmtId="0" fontId="0" fillId="0" borderId="6" xfId="0" applyFill="1" applyBorder="1" applyAlignment="1">
      <alignment horizontal="center"/>
    </xf>
    <xf numFmtId="0" fontId="11" fillId="2" borderId="3" xfId="0" applyFont="1" applyFill="1" applyBorder="1" applyAlignment="1">
      <alignment horizontal="center"/>
    </xf>
    <xf numFmtId="0" fontId="11" fillId="2" borderId="109" xfId="0" applyFont="1" applyFill="1" applyBorder="1" applyAlignment="1">
      <alignment horizontal="center"/>
    </xf>
    <xf numFmtId="0" fontId="21" fillId="5" borderId="21" xfId="3" applyBorder="1" applyAlignment="1">
      <alignment horizontal="center" vertical="center"/>
    </xf>
    <xf numFmtId="0" fontId="3" fillId="0" borderId="1" xfId="0" applyFont="1" applyFill="1" applyBorder="1"/>
    <xf numFmtId="0" fontId="0" fillId="0" borderId="106" xfId="0" applyBorder="1" applyAlignment="1">
      <alignment horizontal="center" vertical="center"/>
    </xf>
    <xf numFmtId="0" fontId="0" fillId="0" borderId="92" xfId="0" applyBorder="1" applyAlignment="1">
      <alignment horizontal="center" vertical="center"/>
    </xf>
    <xf numFmtId="0" fontId="0" fillId="0" borderId="54" xfId="0" applyBorder="1" applyAlignment="1">
      <alignment horizontal="center" vertical="center"/>
    </xf>
    <xf numFmtId="0" fontId="0" fillId="2" borderId="65" xfId="0" applyFill="1" applyBorder="1" applyAlignment="1">
      <alignment horizontal="center" vertical="center"/>
    </xf>
    <xf numFmtId="0" fontId="0" fillId="0" borderId="113" xfId="0" applyBorder="1" applyAlignment="1">
      <alignment horizontal="center" vertical="center"/>
    </xf>
    <xf numFmtId="0" fontId="0" fillId="0" borderId="32" xfId="0" applyBorder="1" applyAlignment="1">
      <alignment horizontal="center" vertical="center"/>
    </xf>
    <xf numFmtId="0" fontId="5" fillId="0" borderId="0" xfId="0" applyFont="1" applyBorder="1"/>
    <xf numFmtId="0" fontId="0" fillId="0" borderId="0" xfId="0" applyBorder="1" applyAlignment="1">
      <alignment horizontal="left" vertical="center"/>
    </xf>
    <xf numFmtId="0" fontId="21" fillId="5" borderId="114" xfId="3" applyBorder="1" applyAlignment="1">
      <alignment horizontal="center" vertical="center"/>
    </xf>
    <xf numFmtId="3" fontId="0" fillId="0" borderId="21" xfId="0" applyNumberFormat="1" applyFill="1" applyBorder="1" applyAlignment="1">
      <alignment horizontal="center" vertical="center"/>
    </xf>
    <xf numFmtId="0" fontId="21" fillId="5" borderId="60" xfId="3" applyNumberFormat="1" applyBorder="1" applyAlignment="1">
      <alignment horizontal="center" vertical="center"/>
    </xf>
    <xf numFmtId="0" fontId="21" fillId="5" borderId="76" xfId="3" applyNumberFormat="1" applyBorder="1" applyAlignment="1">
      <alignment horizontal="center" vertical="center"/>
    </xf>
    <xf numFmtId="0" fontId="21" fillId="5" borderId="53" xfId="3" applyNumberFormat="1" applyAlignment="1">
      <alignment horizontal="center" vertical="center"/>
    </xf>
    <xf numFmtId="0" fontId="21" fillId="5" borderId="85" xfId="3" applyNumberFormat="1" applyBorder="1" applyAlignment="1">
      <alignment horizontal="center" vertical="center"/>
    </xf>
    <xf numFmtId="0" fontId="21" fillId="5" borderId="56" xfId="3" applyNumberFormat="1" applyBorder="1" applyAlignment="1">
      <alignment horizontal="center" vertical="center"/>
    </xf>
    <xf numFmtId="0" fontId="21" fillId="5" borderId="89" xfId="3" applyNumberFormat="1" applyBorder="1" applyAlignment="1">
      <alignment horizontal="center" vertical="center"/>
    </xf>
    <xf numFmtId="0" fontId="21" fillId="5" borderId="61" xfId="3" applyNumberFormat="1" applyBorder="1" applyAlignment="1">
      <alignment horizontal="center" vertical="center"/>
    </xf>
    <xf numFmtId="0" fontId="19" fillId="4" borderId="116" xfId="0" applyFont="1" applyFill="1" applyBorder="1"/>
    <xf numFmtId="0" fontId="19" fillId="4" borderId="117" xfId="0" applyFont="1" applyFill="1" applyBorder="1"/>
    <xf numFmtId="0" fontId="19" fillId="4" borderId="118" xfId="0" applyFont="1" applyFill="1" applyBorder="1"/>
    <xf numFmtId="164" fontId="0" fillId="0" borderId="21" xfId="0" applyNumberFormat="1" applyFill="1" applyBorder="1" applyAlignment="1">
      <alignment horizontal="center"/>
    </xf>
    <xf numFmtId="164" fontId="0" fillId="0" borderId="21" xfId="0" applyNumberFormat="1" applyFill="1" applyBorder="1" applyAlignment="1">
      <alignment horizontal="center" vertical="center"/>
    </xf>
    <xf numFmtId="0" fontId="21" fillId="5" borderId="21" xfId="3" applyNumberFormat="1" applyBorder="1" applyAlignment="1">
      <alignment horizontal="center" vertical="center"/>
    </xf>
    <xf numFmtId="1" fontId="21" fillId="5" borderId="61" xfId="3" applyNumberFormat="1" applyBorder="1" applyAlignment="1">
      <alignment horizontal="center" vertical="center"/>
    </xf>
    <xf numFmtId="0" fontId="3" fillId="0" borderId="65" xfId="0" applyFont="1" applyFill="1" applyBorder="1" applyAlignment="1">
      <alignment horizontal="center" vertical="center"/>
    </xf>
    <xf numFmtId="0" fontId="3" fillId="0" borderId="3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12" xfId="0" applyBorder="1" applyAlignment="1">
      <alignment horizontal="center" vertical="center"/>
    </xf>
    <xf numFmtId="0" fontId="3" fillId="0" borderId="92" xfId="0" applyFont="1" applyFill="1" applyBorder="1" applyAlignment="1">
      <alignment horizontal="center" vertical="center"/>
    </xf>
    <xf numFmtId="0" fontId="3" fillId="0" borderId="105"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1" fontId="21" fillId="5" borderId="21" xfId="3" applyNumberFormat="1" applyBorder="1" applyAlignment="1" applyProtection="1">
      <alignment horizontal="center" vertical="center"/>
      <protection locked="0"/>
    </xf>
    <xf numFmtId="165" fontId="0" fillId="0" borderId="21" xfId="0" applyNumberFormat="1" applyFill="1" applyBorder="1" applyAlignment="1">
      <alignment horizontal="center"/>
    </xf>
    <xf numFmtId="3" fontId="19" fillId="0" borderId="117" xfId="0" applyNumberFormat="1" applyFont="1" applyBorder="1"/>
    <xf numFmtId="0" fontId="19" fillId="0" borderId="44" xfId="0" applyFont="1" applyBorder="1" applyAlignment="1">
      <alignment horizontal="center"/>
    </xf>
    <xf numFmtId="0" fontId="19" fillId="0" borderId="46" xfId="0" applyFont="1" applyFill="1" applyBorder="1" applyAlignment="1">
      <alignment horizontal="center" vertical="center" wrapText="1"/>
    </xf>
    <xf numFmtId="0" fontId="18" fillId="3" borderId="12" xfId="0" applyFont="1" applyFill="1" applyBorder="1" applyAlignment="1">
      <alignment horizontal="centerContinuous"/>
    </xf>
    <xf numFmtId="0" fontId="5" fillId="3" borderId="12" xfId="0" applyFont="1" applyFill="1" applyBorder="1" applyAlignment="1">
      <alignment horizontal="centerContinuous"/>
    </xf>
    <xf numFmtId="0" fontId="19" fillId="4" borderId="121" xfId="0" applyFont="1" applyFill="1" applyBorder="1"/>
    <xf numFmtId="0" fontId="19" fillId="4" borderId="122" xfId="0" applyFont="1" applyFill="1" applyBorder="1" applyAlignment="1">
      <alignment horizontal="right"/>
    </xf>
    <xf numFmtId="0" fontId="18" fillId="3" borderId="124" xfId="0" applyFont="1" applyFill="1" applyBorder="1" applyAlignment="1">
      <alignment horizontal="centerContinuous"/>
    </xf>
    <xf numFmtId="0" fontId="19" fillId="4" borderId="123" xfId="0" applyFont="1" applyFill="1" applyBorder="1"/>
    <xf numFmtId="0" fontId="19" fillId="4" borderId="125" xfId="0" applyFont="1" applyFill="1" applyBorder="1" applyAlignment="1">
      <alignment horizontal="center"/>
    </xf>
    <xf numFmtId="0" fontId="19" fillId="0" borderId="44" xfId="0" applyFont="1" applyFill="1" applyBorder="1" applyAlignment="1">
      <alignment horizontal="center"/>
    </xf>
    <xf numFmtId="0" fontId="19" fillId="4" borderId="126" xfId="0" applyFont="1" applyFill="1" applyBorder="1"/>
    <xf numFmtId="3" fontId="19" fillId="0" borderId="127" xfId="0" applyNumberFormat="1" applyFont="1" applyBorder="1"/>
    <xf numFmtId="0" fontId="19" fillId="4" borderId="128" xfId="0" applyFont="1" applyFill="1" applyBorder="1" applyAlignment="1">
      <alignment horizontal="center"/>
    </xf>
    <xf numFmtId="0" fontId="19" fillId="0" borderId="129" xfId="0" applyFont="1" applyFill="1" applyBorder="1"/>
    <xf numFmtId="0" fontId="19" fillId="0" borderId="130" xfId="0" applyFont="1" applyBorder="1" applyAlignment="1">
      <alignment horizontal="center"/>
    </xf>
    <xf numFmtId="0" fontId="18" fillId="3" borderId="131" xfId="0" applyFont="1" applyFill="1" applyBorder="1" applyAlignment="1">
      <alignment horizontal="center"/>
    </xf>
    <xf numFmtId="0" fontId="19" fillId="4" borderId="132" xfId="0" applyFont="1" applyFill="1" applyBorder="1" applyAlignment="1">
      <alignment horizontal="center"/>
    </xf>
    <xf numFmtId="0" fontId="19" fillId="4" borderId="130" xfId="0" applyFont="1" applyFill="1" applyBorder="1" applyAlignment="1">
      <alignment horizontal="center"/>
    </xf>
    <xf numFmtId="0" fontId="19" fillId="4" borderId="134" xfId="0" applyFont="1" applyFill="1" applyBorder="1" applyAlignment="1">
      <alignment horizontal="center"/>
    </xf>
    <xf numFmtId="0" fontId="19" fillId="0" borderId="133" xfId="0" applyFont="1" applyBorder="1" applyAlignment="1">
      <alignment horizontal="center"/>
    </xf>
    <xf numFmtId="0" fontId="19" fillId="0" borderId="134" xfId="0" applyFont="1" applyBorder="1" applyAlignment="1">
      <alignment horizontal="center"/>
    </xf>
    <xf numFmtId="0" fontId="19" fillId="0" borderId="135" xfId="0" applyFont="1" applyFill="1" applyBorder="1" applyAlignment="1">
      <alignment horizontal="center"/>
    </xf>
    <xf numFmtId="0" fontId="19" fillId="4" borderId="136" xfId="0" applyFont="1" applyFill="1" applyBorder="1" applyAlignment="1">
      <alignment horizontal="center" vertical="center"/>
    </xf>
    <xf numFmtId="0" fontId="19" fillId="4" borderId="137" xfId="0" applyFont="1" applyFill="1" applyBorder="1" applyAlignment="1">
      <alignment horizontal="center" vertical="center"/>
    </xf>
    <xf numFmtId="0" fontId="19" fillId="4" borderId="137" xfId="0" applyFont="1" applyFill="1" applyBorder="1" applyAlignment="1">
      <alignment horizontal="centerContinuous"/>
    </xf>
    <xf numFmtId="0" fontId="19" fillId="4" borderId="138" xfId="0" applyFont="1" applyFill="1" applyBorder="1" applyAlignment="1">
      <alignment horizontal="centerContinuous"/>
    </xf>
    <xf numFmtId="0" fontId="19" fillId="0" borderId="140" xfId="0" applyFont="1" applyBorder="1" applyAlignment="1">
      <alignment horizontal="center"/>
    </xf>
    <xf numFmtId="0" fontId="19" fillId="0" borderId="139" xfId="0" applyFont="1" applyBorder="1" applyAlignment="1">
      <alignment horizontal="center"/>
    </xf>
    <xf numFmtId="0" fontId="19" fillId="4" borderId="141" xfId="0" applyFont="1" applyFill="1" applyBorder="1"/>
    <xf numFmtId="0" fontId="19" fillId="0" borderId="41" xfId="0" applyFont="1" applyFill="1" applyBorder="1"/>
    <xf numFmtId="0" fontId="19" fillId="0" borderId="142" xfId="0" applyFont="1" applyFill="1" applyBorder="1" applyAlignment="1">
      <alignment horizontal="center"/>
    </xf>
    <xf numFmtId="3" fontId="19" fillId="0" borderId="144" xfId="0" applyNumberFormat="1" applyFont="1" applyBorder="1"/>
    <xf numFmtId="0" fontId="19" fillId="4" borderId="142" xfId="0" applyFont="1" applyFill="1" applyBorder="1" applyAlignment="1">
      <alignment horizontal="center"/>
    </xf>
    <xf numFmtId="0" fontId="19" fillId="4" borderId="141" xfId="0" applyFont="1" applyFill="1" applyBorder="1" applyAlignment="1">
      <alignment horizontal="right"/>
    </xf>
    <xf numFmtId="0" fontId="19" fillId="0" borderId="10" xfId="0" applyFont="1" applyBorder="1" applyAlignment="1">
      <alignment horizontal="center"/>
    </xf>
    <xf numFmtId="0" fontId="20" fillId="2" borderId="147" xfId="0" applyFont="1" applyFill="1" applyBorder="1" applyAlignment="1">
      <alignment horizontal="center"/>
    </xf>
    <xf numFmtId="0" fontId="20" fillId="2" borderId="148" xfId="0" applyFont="1" applyFill="1" applyBorder="1" applyAlignment="1">
      <alignment horizontal="center"/>
    </xf>
    <xf numFmtId="0" fontId="20" fillId="2" borderId="149" xfId="0" applyFont="1" applyFill="1" applyBorder="1" applyAlignment="1">
      <alignment horizontal="center"/>
    </xf>
    <xf numFmtId="0" fontId="20" fillId="2" borderId="45" xfId="0" applyFont="1" applyFill="1" applyBorder="1" applyAlignment="1">
      <alignment horizontal="center"/>
    </xf>
    <xf numFmtId="0" fontId="20" fillId="2" borderId="150" xfId="0" applyFont="1" applyFill="1" applyBorder="1" applyAlignment="1">
      <alignment horizontal="center"/>
    </xf>
    <xf numFmtId="0" fontId="19" fillId="0" borderId="150" xfId="0" applyFont="1" applyBorder="1" applyAlignment="1">
      <alignment horizontal="center"/>
    </xf>
    <xf numFmtId="0" fontId="19" fillId="2" borderId="151" xfId="0" applyFont="1" applyFill="1" applyBorder="1" applyAlignment="1">
      <alignment horizontal="center"/>
    </xf>
    <xf numFmtId="0" fontId="19" fillId="2" borderId="149" xfId="0" applyFont="1" applyFill="1" applyBorder="1" applyAlignment="1">
      <alignment horizontal="center"/>
    </xf>
    <xf numFmtId="0" fontId="19" fillId="2" borderId="148" xfId="0" applyFont="1" applyFill="1" applyBorder="1" applyAlignment="1">
      <alignment horizontal="center"/>
    </xf>
    <xf numFmtId="0" fontId="19" fillId="2" borderId="152" xfId="0" applyFont="1" applyFill="1" applyBorder="1" applyAlignment="1">
      <alignment horizontal="center"/>
    </xf>
    <xf numFmtId="0" fontId="19" fillId="2" borderId="153" xfId="0" applyFont="1" applyFill="1" applyBorder="1" applyAlignment="1">
      <alignment horizontal="center"/>
    </xf>
    <xf numFmtId="0" fontId="19" fillId="2" borderId="154" xfId="0" applyFont="1" applyFill="1" applyBorder="1" applyAlignment="1">
      <alignment horizontal="center"/>
    </xf>
    <xf numFmtId="0" fontId="19" fillId="0" borderId="156" xfId="0" applyFont="1" applyBorder="1" applyAlignment="1">
      <alignment horizontal="center"/>
    </xf>
    <xf numFmtId="0" fontId="19" fillId="0" borderId="46" xfId="0" applyFont="1" applyFill="1" applyBorder="1" applyAlignment="1">
      <alignment horizontal="center" vertical="center"/>
    </xf>
    <xf numFmtId="0" fontId="19" fillId="0" borderId="46" xfId="0" applyFont="1" applyBorder="1" applyAlignment="1">
      <alignment horizontal="center" vertical="center"/>
    </xf>
    <xf numFmtId="0" fontId="19" fillId="0" borderId="150" xfId="0" applyFont="1" applyFill="1" applyBorder="1" applyAlignment="1">
      <alignment horizontal="center" vertical="center"/>
    </xf>
    <xf numFmtId="0" fontId="19" fillId="2" borderId="148" xfId="0" applyFont="1" applyFill="1" applyBorder="1" applyAlignment="1">
      <alignment horizontal="center" vertical="center"/>
    </xf>
    <xf numFmtId="0" fontId="19" fillId="0" borderId="156" xfId="0" applyFont="1" applyFill="1" applyBorder="1" applyAlignment="1">
      <alignment horizontal="center"/>
    </xf>
    <xf numFmtId="0" fontId="11" fillId="2" borderId="13" xfId="0" applyFont="1" applyFill="1" applyBorder="1" applyAlignment="1">
      <alignment horizontal="left" vertical="center"/>
    </xf>
    <xf numFmtId="0" fontId="11" fillId="2" borderId="158" xfId="0" applyFont="1" applyFill="1" applyBorder="1" applyAlignment="1">
      <alignment horizontal="left" vertical="center"/>
    </xf>
    <xf numFmtId="1" fontId="21" fillId="5" borderId="21" xfId="3" applyNumberFormat="1" applyBorder="1" applyAlignment="1">
      <alignment horizontal="center" vertical="center"/>
    </xf>
    <xf numFmtId="0" fontId="11" fillId="2" borderId="159" xfId="0" applyFont="1" applyFill="1" applyBorder="1" applyAlignment="1">
      <alignment horizontal="left" vertical="center"/>
    </xf>
    <xf numFmtId="0" fontId="11" fillId="2" borderId="103" xfId="0" applyFont="1" applyFill="1" applyBorder="1" applyAlignment="1">
      <alignment horizontal="left" vertical="center"/>
    </xf>
    <xf numFmtId="0" fontId="21" fillId="5" borderId="33" xfId="3" applyNumberFormat="1" applyBorder="1" applyAlignment="1">
      <alignment horizontal="center" vertical="center"/>
    </xf>
    <xf numFmtId="0" fontId="11" fillId="2" borderId="57" xfId="2" applyFont="1" applyFill="1" applyBorder="1" applyAlignment="1">
      <alignment vertical="center"/>
    </xf>
    <xf numFmtId="0" fontId="11" fillId="2" borderId="168" xfId="0" applyFont="1" applyFill="1" applyBorder="1" applyAlignment="1">
      <alignment horizontal="center"/>
    </xf>
    <xf numFmtId="0" fontId="19" fillId="4" borderId="42" xfId="0" applyFont="1" applyFill="1" applyBorder="1"/>
    <xf numFmtId="0" fontId="18" fillId="3" borderId="169" xfId="0" applyFont="1" applyFill="1" applyBorder="1" applyAlignment="1">
      <alignment horizontal="center"/>
    </xf>
    <xf numFmtId="0" fontId="20" fillId="2" borderId="151" xfId="0" applyFont="1" applyFill="1" applyBorder="1" applyAlignment="1">
      <alignment horizontal="center"/>
    </xf>
    <xf numFmtId="0" fontId="19" fillId="2" borderId="171" xfId="0" applyFont="1" applyFill="1" applyBorder="1" applyAlignment="1">
      <alignment horizontal="center"/>
    </xf>
    <xf numFmtId="0" fontId="19" fillId="0" borderId="130" xfId="0" applyFont="1" applyFill="1" applyBorder="1" applyAlignment="1">
      <alignment horizontal="center"/>
    </xf>
    <xf numFmtId="44" fontId="21" fillId="5" borderId="63" xfId="1" applyFont="1" applyFill="1" applyBorder="1" applyAlignment="1">
      <alignment horizontal="center" vertical="center"/>
    </xf>
    <xf numFmtId="3" fontId="21" fillId="5" borderId="143" xfId="3" applyNumberFormat="1" applyBorder="1" applyAlignment="1">
      <alignment horizontal="center" vertical="center"/>
    </xf>
    <xf numFmtId="44" fontId="21" fillId="5" borderId="143" xfId="1" applyFont="1" applyFill="1" applyBorder="1" applyAlignment="1">
      <alignment horizontal="center" vertical="center"/>
    </xf>
    <xf numFmtId="0" fontId="19" fillId="4" borderId="115" xfId="0" applyFont="1" applyFill="1" applyBorder="1" applyAlignment="1">
      <alignment horizontal="center" vertical="center"/>
    </xf>
    <xf numFmtId="0" fontId="19" fillId="4" borderId="119" xfId="0" applyFont="1" applyFill="1" applyBorder="1" applyAlignment="1">
      <alignment horizontal="center" vertical="center"/>
    </xf>
    <xf numFmtId="0" fontId="19" fillId="4" borderId="44" xfId="0" applyFont="1" applyFill="1" applyBorder="1" applyAlignment="1">
      <alignment horizontal="center" vertical="center"/>
    </xf>
    <xf numFmtId="165" fontId="21" fillId="5" borderId="143" xfId="3" applyNumberFormat="1" applyBorder="1" applyAlignment="1">
      <alignment horizontal="center" vertical="center"/>
    </xf>
    <xf numFmtId="0" fontId="19" fillId="4" borderId="155" xfId="0" applyFont="1" applyFill="1" applyBorder="1" applyAlignment="1">
      <alignment horizontal="center" vertical="center"/>
    </xf>
    <xf numFmtId="0" fontId="23" fillId="0" borderId="172" xfId="0" applyFont="1" applyBorder="1" applyAlignment="1">
      <alignment horizontal="center" vertical="center"/>
    </xf>
    <xf numFmtId="0" fontId="11" fillId="2" borderId="174" xfId="0" applyFont="1" applyFill="1" applyBorder="1" applyAlignment="1">
      <alignment horizontal="center" vertical="center"/>
    </xf>
    <xf numFmtId="166" fontId="21" fillId="5" borderId="53" xfId="3" applyNumberFormat="1" applyBorder="1" applyAlignment="1">
      <alignment horizontal="center" vertical="center"/>
    </xf>
    <xf numFmtId="166" fontId="21" fillId="5" borderId="59" xfId="3" applyNumberFormat="1" applyBorder="1" applyAlignment="1">
      <alignment horizontal="center" vertical="center"/>
    </xf>
    <xf numFmtId="166" fontId="21" fillId="5" borderId="110" xfId="3" applyNumberFormat="1" applyBorder="1" applyAlignment="1">
      <alignment horizontal="center" vertical="center"/>
    </xf>
    <xf numFmtId="166" fontId="21" fillId="5" borderId="55" xfId="3" applyNumberFormat="1" applyBorder="1" applyAlignment="1">
      <alignment horizontal="center" vertical="center"/>
    </xf>
    <xf numFmtId="1" fontId="0" fillId="0" borderId="173" xfId="0" applyNumberFormat="1" applyFill="1" applyBorder="1" applyAlignment="1">
      <alignment horizontal="center"/>
    </xf>
    <xf numFmtId="0" fontId="0" fillId="0" borderId="49" xfId="0" applyFill="1" applyBorder="1" applyAlignment="1"/>
    <xf numFmtId="0" fontId="19" fillId="4" borderId="47" xfId="0" applyFont="1" applyFill="1" applyBorder="1"/>
    <xf numFmtId="0" fontId="0" fillId="0" borderId="160" xfId="0" applyBorder="1" applyAlignment="1">
      <alignment horizontal="left" vertical="center"/>
    </xf>
    <xf numFmtId="0" fontId="0" fillId="0" borderId="54" xfId="0" applyBorder="1" applyAlignment="1">
      <alignment horizontal="left" vertical="center"/>
    </xf>
    <xf numFmtId="0" fontId="30" fillId="6" borderId="176" xfId="5" applyFont="1" applyBorder="1" applyAlignment="1"/>
    <xf numFmtId="0" fontId="30" fillId="6" borderId="177" xfId="5" applyFont="1" applyBorder="1" applyAlignment="1"/>
    <xf numFmtId="0" fontId="0" fillId="6" borderId="178" xfId="5" applyFont="1" applyBorder="1"/>
    <xf numFmtId="0" fontId="30" fillId="6" borderId="179" xfId="5" applyFont="1" applyBorder="1" applyAlignment="1"/>
    <xf numFmtId="0" fontId="0" fillId="6" borderId="179" xfId="5" applyFont="1" applyBorder="1" applyAlignment="1"/>
    <xf numFmtId="0" fontId="0" fillId="6" borderId="179" xfId="5" applyFont="1" applyBorder="1"/>
    <xf numFmtId="0" fontId="0" fillId="6" borderId="80" xfId="5" applyFont="1" applyBorder="1"/>
    <xf numFmtId="0" fontId="0" fillId="6" borderId="180" xfId="5" applyFont="1" applyBorder="1"/>
    <xf numFmtId="0" fontId="31" fillId="6" borderId="179" xfId="5" applyFont="1" applyBorder="1" applyAlignment="1"/>
    <xf numFmtId="0" fontId="31" fillId="6" borderId="181" xfId="5" applyFont="1" applyBorder="1" applyAlignment="1"/>
    <xf numFmtId="0" fontId="31" fillId="6" borderId="182" xfId="5" applyFont="1" applyBorder="1" applyAlignment="1"/>
    <xf numFmtId="0" fontId="31" fillId="6" borderId="183" xfId="5" applyFont="1" applyBorder="1" applyAlignment="1"/>
    <xf numFmtId="0" fontId="0" fillId="6" borderId="185" xfId="5" applyFont="1" applyBorder="1"/>
    <xf numFmtId="0" fontId="0" fillId="6" borderId="184" xfId="5" applyFont="1" applyBorder="1"/>
    <xf numFmtId="3" fontId="26" fillId="7" borderId="53" xfId="6" applyNumberFormat="1" applyAlignment="1">
      <alignment horizontal="center" vertical="center"/>
    </xf>
    <xf numFmtId="1" fontId="26" fillId="7" borderId="53" xfId="6" applyNumberFormat="1" applyAlignment="1">
      <alignment horizontal="center" vertical="center"/>
    </xf>
    <xf numFmtId="164" fontId="26" fillId="7" borderId="53" xfId="6" applyNumberFormat="1" applyAlignment="1">
      <alignment horizontal="center" vertical="center"/>
    </xf>
    <xf numFmtId="0" fontId="19" fillId="0" borderId="44" xfId="0" applyFont="1" applyFill="1" applyBorder="1" applyAlignment="1">
      <alignment horizontal="right"/>
    </xf>
    <xf numFmtId="166" fontId="21" fillId="5" borderId="61" xfId="3" applyNumberFormat="1" applyBorder="1" applyAlignment="1">
      <alignment horizontal="center" vertical="center"/>
    </xf>
    <xf numFmtId="0" fontId="32" fillId="0" borderId="175" xfId="0" applyFont="1" applyBorder="1" applyAlignment="1">
      <alignment vertical="center" wrapText="1"/>
    </xf>
    <xf numFmtId="0" fontId="2" fillId="0" borderId="9" xfId="0" applyFont="1" applyBorder="1" applyAlignment="1">
      <alignment horizontal="center"/>
    </xf>
    <xf numFmtId="164" fontId="0" fillId="0" borderId="20" xfId="0" applyNumberFormat="1" applyFill="1" applyBorder="1" applyAlignment="1">
      <alignment horizontal="center"/>
    </xf>
    <xf numFmtId="0" fontId="0" fillId="0" borderId="31" xfId="0" applyFill="1" applyBorder="1"/>
    <xf numFmtId="0" fontId="11" fillId="0" borderId="31" xfId="0" applyFont="1" applyFill="1" applyBorder="1" applyAlignment="1">
      <alignment horizontal="right"/>
    </xf>
    <xf numFmtId="164" fontId="0" fillId="0" borderId="187" xfId="0" applyNumberFormat="1" applyBorder="1" applyAlignment="1">
      <alignment horizontal="center" vertical="center"/>
    </xf>
    <xf numFmtId="164" fontId="0" fillId="0" borderId="188" xfId="0" applyNumberFormat="1" applyBorder="1" applyAlignment="1">
      <alignment horizontal="center" vertical="center"/>
    </xf>
    <xf numFmtId="164" fontId="0" fillId="0" borderId="189" xfId="0" applyNumberFormat="1" applyBorder="1" applyAlignment="1">
      <alignment horizontal="center" vertical="center"/>
    </xf>
    <xf numFmtId="164" fontId="0" fillId="0" borderId="160" xfId="0" applyNumberFormat="1" applyBorder="1" applyAlignment="1">
      <alignment horizontal="center" vertical="center"/>
    </xf>
    <xf numFmtId="164" fontId="0" fillId="0" borderId="106" xfId="0" applyNumberFormat="1" applyBorder="1" applyAlignment="1">
      <alignment horizontal="center" vertical="center"/>
    </xf>
    <xf numFmtId="164" fontId="0" fillId="0" borderId="22" xfId="0" applyNumberFormat="1" applyBorder="1" applyAlignment="1">
      <alignment horizontal="center" vertical="center"/>
    </xf>
    <xf numFmtId="164" fontId="0" fillId="0" borderId="190" xfId="0" applyNumberFormat="1" applyBorder="1" applyAlignment="1">
      <alignment horizontal="center" vertical="center"/>
    </xf>
    <xf numFmtId="164" fontId="0" fillId="0" borderId="108" xfId="0" applyNumberFormat="1" applyBorder="1" applyAlignment="1">
      <alignment horizontal="center" vertical="center"/>
    </xf>
    <xf numFmtId="0" fontId="0" fillId="0" borderId="25" xfId="0" applyBorder="1" applyAlignment="1">
      <alignment horizontal="center"/>
    </xf>
    <xf numFmtId="0" fontId="19" fillId="0" borderId="44" xfId="0" applyFont="1" applyFill="1" applyBorder="1" applyAlignment="1"/>
    <xf numFmtId="0" fontId="10" fillId="0" borderId="45" xfId="0" applyFont="1" applyFill="1" applyBorder="1" applyAlignment="1"/>
    <xf numFmtId="0" fontId="19" fillId="4" borderId="152" xfId="0" applyFont="1" applyFill="1" applyBorder="1" applyAlignment="1">
      <alignment horizontal="right"/>
    </xf>
    <xf numFmtId="0" fontId="19" fillId="4" borderId="52" xfId="0" applyFont="1" applyFill="1" applyBorder="1" applyAlignment="1">
      <alignment horizontal="center"/>
    </xf>
    <xf numFmtId="0" fontId="19" fillId="0" borderId="191" xfId="0" applyFont="1" applyFill="1" applyBorder="1" applyAlignment="1">
      <alignment horizontal="center"/>
    </xf>
    <xf numFmtId="0" fontId="0" fillId="0" borderId="47" xfId="0" applyBorder="1"/>
    <xf numFmtId="0" fontId="19" fillId="0" borderId="74" xfId="0" applyFont="1" applyFill="1" applyBorder="1" applyAlignment="1">
      <alignment horizontal="center"/>
    </xf>
    <xf numFmtId="0" fontId="19" fillId="8" borderId="46" xfId="0" applyFont="1" applyFill="1" applyBorder="1" applyAlignment="1">
      <alignment horizontal="center"/>
    </xf>
    <xf numFmtId="0" fontId="19" fillId="8" borderId="45" xfId="0" applyFont="1" applyFill="1" applyBorder="1"/>
    <xf numFmtId="0" fontId="19" fillId="8" borderId="44" xfId="0" applyFont="1" applyFill="1" applyBorder="1"/>
    <xf numFmtId="3" fontId="21" fillId="5" borderId="21" xfId="3" applyNumberFormat="1" applyBorder="1" applyAlignment="1">
      <alignment horizontal="center" vertical="center"/>
    </xf>
    <xf numFmtId="0" fontId="11" fillId="2" borderId="90" xfId="0" applyFont="1" applyFill="1" applyBorder="1" applyAlignment="1">
      <alignment horizontal="right"/>
    </xf>
    <xf numFmtId="0" fontId="0" fillId="2" borderId="91" xfId="0" applyFill="1" applyBorder="1"/>
    <xf numFmtId="0" fontId="11" fillId="2" borderId="159" xfId="0" applyFont="1" applyFill="1" applyBorder="1" applyAlignment="1">
      <alignment horizontal="right"/>
    </xf>
    <xf numFmtId="3" fontId="0" fillId="0" borderId="192" xfId="0" applyNumberFormat="1" applyFill="1" applyBorder="1" applyAlignment="1">
      <alignment horizontal="center" vertical="center"/>
    </xf>
    <xf numFmtId="0" fontId="21" fillId="5" borderId="173" xfId="3" applyBorder="1" applyAlignment="1">
      <alignment horizontal="center" vertical="center"/>
    </xf>
    <xf numFmtId="0" fontId="21" fillId="5" borderId="196" xfId="3" applyBorder="1" applyAlignment="1">
      <alignment horizontal="center" vertical="center"/>
    </xf>
    <xf numFmtId="0" fontId="11" fillId="2" borderId="200" xfId="0" applyFont="1" applyFill="1" applyBorder="1" applyAlignment="1">
      <alignment horizontal="center"/>
    </xf>
    <xf numFmtId="0" fontId="11" fillId="2" borderId="199" xfId="2" applyFont="1" applyFill="1" applyBorder="1" applyAlignment="1">
      <alignment vertical="center"/>
    </xf>
    <xf numFmtId="0" fontId="11" fillId="0" borderId="49" xfId="0" applyFont="1" applyFill="1" applyBorder="1" applyAlignment="1">
      <alignment horizontal="right"/>
    </xf>
    <xf numFmtId="3" fontId="0" fillId="0" borderId="31" xfId="0" applyNumberFormat="1" applyFill="1" applyBorder="1" applyAlignment="1">
      <alignment horizontal="center"/>
    </xf>
    <xf numFmtId="0" fontId="11" fillId="2" borderId="1" xfId="2" applyFont="1" applyFill="1" applyBorder="1" applyAlignment="1">
      <alignment vertical="center"/>
    </xf>
    <xf numFmtId="0" fontId="11" fillId="2" borderId="201" xfId="0" applyFont="1" applyFill="1" applyBorder="1" applyAlignment="1">
      <alignment horizontal="center"/>
    </xf>
    <xf numFmtId="0" fontId="10" fillId="4" borderId="45" xfId="0" applyFont="1" applyFill="1" applyBorder="1" applyAlignment="1">
      <alignment horizontal="left"/>
    </xf>
    <xf numFmtId="0" fontId="0" fillId="0" borderId="0" xfId="0" applyBorder="1" applyAlignment="1"/>
    <xf numFmtId="0" fontId="0" fillId="0" borderId="25" xfId="0" applyBorder="1" applyAlignment="1"/>
    <xf numFmtId="0" fontId="34" fillId="4" borderId="45" xfId="0" applyFont="1" applyFill="1" applyBorder="1"/>
    <xf numFmtId="0" fontId="34" fillId="4" borderId="44" xfId="0" applyFont="1" applyFill="1" applyBorder="1"/>
    <xf numFmtId="3" fontId="35" fillId="7" borderId="53" xfId="6" applyNumberFormat="1" applyFont="1" applyAlignment="1">
      <alignment horizontal="center" vertical="center"/>
    </xf>
    <xf numFmtId="0" fontId="34" fillId="0" borderId="46" xfId="0" applyFont="1" applyBorder="1" applyAlignment="1">
      <alignment horizontal="center"/>
    </xf>
    <xf numFmtId="0" fontId="34" fillId="2" borderId="204" xfId="0" applyFont="1" applyFill="1" applyBorder="1" applyAlignment="1"/>
    <xf numFmtId="0" fontId="19" fillId="8" borderId="43" xfId="0" applyFont="1" applyFill="1" applyBorder="1"/>
    <xf numFmtId="0" fontId="19" fillId="8" borderId="130" xfId="0" applyFont="1" applyFill="1" applyBorder="1" applyAlignment="1">
      <alignment horizontal="center"/>
    </xf>
    <xf numFmtId="0" fontId="0" fillId="0" borderId="28" xfId="0" applyBorder="1" applyAlignment="1">
      <alignment horizontal="center"/>
    </xf>
    <xf numFmtId="0" fontId="0" fillId="0" borderId="4" xfId="0" applyBorder="1" applyAlignment="1">
      <alignment horizontal="center"/>
    </xf>
    <xf numFmtId="0" fontId="10" fillId="0" borderId="20" xfId="0" applyFont="1" applyBorder="1" applyAlignment="1">
      <alignment horizontal="center" vertical="center"/>
    </xf>
    <xf numFmtId="0" fontId="21" fillId="5" borderId="62" xfId="3" applyBorder="1" applyAlignment="1">
      <alignment horizontal="center" vertical="center"/>
    </xf>
    <xf numFmtId="0" fontId="0" fillId="0" borderId="0" xfId="0" applyBorder="1" applyAlignment="1">
      <alignment horizontal="center"/>
    </xf>
    <xf numFmtId="0" fontId="19" fillId="0" borderId="43" xfId="0" applyFont="1" applyFill="1" applyBorder="1" applyAlignment="1">
      <alignment horizontal="left"/>
    </xf>
    <xf numFmtId="0" fontId="19" fillId="4" borderId="43" xfId="0" applyFont="1" applyFill="1" applyBorder="1" applyAlignment="1">
      <alignment horizontal="left"/>
    </xf>
    <xf numFmtId="0" fontId="21" fillId="5" borderId="62" xfId="3" applyNumberFormat="1" applyBorder="1" applyAlignment="1">
      <alignment horizontal="center" vertical="center"/>
    </xf>
    <xf numFmtId="0" fontId="21" fillId="5" borderId="53" xfId="3" applyNumberFormat="1" applyBorder="1" applyAlignment="1">
      <alignment horizontal="center" vertical="center"/>
    </xf>
    <xf numFmtId="0" fontId="19" fillId="0" borderId="45" xfId="0" applyFont="1" applyFill="1" applyBorder="1" applyAlignment="1">
      <alignment horizontal="left" vertical="center"/>
    </xf>
    <xf numFmtId="0" fontId="21" fillId="5" borderId="59" xfId="3" applyBorder="1" applyAlignment="1">
      <alignment horizontal="center" vertical="center"/>
    </xf>
    <xf numFmtId="0" fontId="21" fillId="5" borderId="63" xfId="3" applyBorder="1" applyAlignment="1">
      <alignment horizontal="center" vertical="center"/>
    </xf>
    <xf numFmtId="0" fontId="21" fillId="5" borderId="62" xfId="3" applyBorder="1" applyAlignment="1">
      <alignment horizontal="center" vertical="center"/>
    </xf>
    <xf numFmtId="0" fontId="11" fillId="0" borderId="198" xfId="0" applyFont="1" applyFill="1" applyBorder="1" applyAlignment="1">
      <alignment horizontal="center"/>
    </xf>
    <xf numFmtId="0" fontId="11" fillId="0" borderId="162" xfId="0" applyFont="1" applyFill="1" applyBorder="1" applyAlignment="1">
      <alignment horizontal="center"/>
    </xf>
    <xf numFmtId="0" fontId="11" fillId="0" borderId="163" xfId="0" applyFont="1" applyFill="1" applyBorder="1" applyAlignment="1">
      <alignment horizontal="center"/>
    </xf>
    <xf numFmtId="0" fontId="7" fillId="0" borderId="197" xfId="0" applyFont="1" applyFill="1" applyBorder="1" applyAlignment="1">
      <alignment horizontal="center" vertical="center" wrapText="1"/>
    </xf>
    <xf numFmtId="0" fontId="7" fillId="0" borderId="168" xfId="0" applyFont="1" applyFill="1" applyBorder="1" applyAlignment="1">
      <alignment horizontal="center" vertical="center" wrapText="1"/>
    </xf>
    <xf numFmtId="0" fontId="23" fillId="0" borderId="30" xfId="0" applyFont="1" applyBorder="1" applyAlignment="1">
      <alignment horizontal="center"/>
    </xf>
    <xf numFmtId="0" fontId="23" fillId="0" borderId="38" xfId="0" applyFont="1" applyBorder="1" applyAlignment="1">
      <alignment horizontal="center"/>
    </xf>
    <xf numFmtId="0" fontId="23" fillId="0" borderId="36" xfId="0" applyFont="1" applyBorder="1" applyAlignment="1">
      <alignment horizontal="center"/>
    </xf>
    <xf numFmtId="0" fontId="2" fillId="0" borderId="18" xfId="0" applyFont="1" applyBorder="1" applyAlignment="1">
      <alignment horizontal="center"/>
    </xf>
    <xf numFmtId="0" fontId="2" fillId="0" borderId="31" xfId="0" applyFont="1" applyBorder="1" applyAlignment="1">
      <alignment horizontal="center"/>
    </xf>
    <xf numFmtId="0" fontId="2" fillId="0" borderId="19" xfId="0" applyFont="1" applyBorder="1" applyAlignment="1">
      <alignment horizontal="center"/>
    </xf>
    <xf numFmtId="0" fontId="0" fillId="0" borderId="86" xfId="0" applyFont="1" applyBorder="1" applyAlignment="1">
      <alignment horizontal="left"/>
    </xf>
    <xf numFmtId="0" fontId="0" fillId="0" borderId="104" xfId="0" applyFont="1" applyBorder="1" applyAlignment="1">
      <alignment horizontal="left"/>
    </xf>
    <xf numFmtId="0" fontId="24" fillId="0" borderId="30" xfId="0" applyFont="1" applyFill="1" applyBorder="1" applyAlignment="1">
      <alignment horizontal="center"/>
    </xf>
    <xf numFmtId="0" fontId="24" fillId="0" borderId="38" xfId="0" applyFont="1" applyFill="1" applyBorder="1" applyAlignment="1">
      <alignment horizontal="center"/>
    </xf>
    <xf numFmtId="0" fontId="24" fillId="0" borderId="36" xfId="0" applyFont="1" applyFill="1" applyBorder="1" applyAlignment="1">
      <alignment horizontal="center"/>
    </xf>
    <xf numFmtId="0" fontId="11" fillId="0" borderId="34" xfId="0" applyFont="1" applyFill="1" applyBorder="1" applyAlignment="1">
      <alignment horizontal="center"/>
    </xf>
    <xf numFmtId="0" fontId="11" fillId="0" borderId="23" xfId="0" applyFont="1" applyFill="1" applyBorder="1" applyAlignment="1">
      <alignment horizontal="center"/>
    </xf>
    <xf numFmtId="0" fontId="11" fillId="0" borderId="26" xfId="0" applyFont="1" applyFill="1" applyBorder="1" applyAlignment="1">
      <alignment horizontal="center"/>
    </xf>
    <xf numFmtId="0" fontId="11" fillId="0" borderId="28"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11" fillId="0" borderId="6" xfId="0" applyFont="1" applyFill="1" applyBorder="1" applyAlignment="1">
      <alignment horizontal="center"/>
    </xf>
    <xf numFmtId="0" fontId="7" fillId="0" borderId="83" xfId="0" applyFont="1" applyFill="1" applyBorder="1" applyAlignment="1">
      <alignment horizontal="left"/>
    </xf>
    <xf numFmtId="0" fontId="7" fillId="0" borderId="157" xfId="0" applyFont="1" applyFill="1" applyBorder="1" applyAlignment="1">
      <alignment horizontal="left"/>
    </xf>
    <xf numFmtId="0" fontId="7" fillId="0" borderId="50" xfId="0" applyFont="1" applyFill="1" applyBorder="1" applyAlignment="1">
      <alignment horizontal="left"/>
    </xf>
    <xf numFmtId="0" fontId="7" fillId="0" borderId="158" xfId="0" applyFont="1" applyFill="1" applyBorder="1" applyAlignment="1">
      <alignment horizontal="left"/>
    </xf>
    <xf numFmtId="0" fontId="7" fillId="0" borderId="14" xfId="0" applyFont="1" applyFill="1" applyBorder="1" applyAlignment="1">
      <alignment horizontal="left" vertical="center"/>
    </xf>
    <xf numFmtId="0" fontId="7" fillId="0" borderId="13" xfId="0" applyFont="1" applyFill="1" applyBorder="1" applyAlignment="1">
      <alignment horizontal="left" vertical="center"/>
    </xf>
    <xf numFmtId="0" fontId="7" fillId="0" borderId="111" xfId="0" applyFont="1" applyFill="1" applyBorder="1" applyAlignment="1">
      <alignment horizontal="left" vertical="center"/>
    </xf>
    <xf numFmtId="0" fontId="7" fillId="0" borderId="1" xfId="0" applyFont="1" applyFill="1" applyBorder="1" applyAlignment="1">
      <alignment horizontal="left" vertical="center"/>
    </xf>
    <xf numFmtId="0" fontId="0" fillId="0" borderId="24" xfId="0" applyFont="1" applyBorder="1" applyAlignment="1">
      <alignment horizontal="left"/>
    </xf>
    <xf numFmtId="0" fontId="0" fillId="0" borderId="14" xfId="0" applyFont="1" applyBorder="1" applyAlignment="1">
      <alignment horizontal="left"/>
    </xf>
    <xf numFmtId="0" fontId="28" fillId="0" borderId="31" xfId="7" applyFont="1" applyBorder="1" applyAlignment="1">
      <alignment horizontal="center"/>
    </xf>
    <xf numFmtId="0" fontId="23" fillId="0" borderId="30" xfId="0" applyFont="1" applyFill="1" applyBorder="1" applyAlignment="1">
      <alignment horizontal="center"/>
    </xf>
    <xf numFmtId="0" fontId="23" fillId="0" borderId="38" xfId="0" applyFont="1" applyFill="1" applyBorder="1" applyAlignment="1">
      <alignment horizontal="center"/>
    </xf>
    <xf numFmtId="0" fontId="23" fillId="0" borderId="36" xfId="0" applyFont="1" applyFill="1" applyBorder="1" applyAlignment="1">
      <alignment horizontal="center"/>
    </xf>
    <xf numFmtId="0" fontId="32" fillId="0" borderId="175" xfId="0" applyFont="1" applyBorder="1" applyAlignment="1">
      <alignment horizontal="center" vertical="center" wrapText="1"/>
    </xf>
    <xf numFmtId="0" fontId="32" fillId="0" borderId="25" xfId="0" applyFont="1" applyBorder="1" applyAlignment="1">
      <alignment horizontal="center" vertical="center" wrapText="1"/>
    </xf>
    <xf numFmtId="0" fontId="7" fillId="0" borderId="164" xfId="0" applyFont="1" applyFill="1" applyBorder="1" applyAlignment="1">
      <alignment horizontal="center" vertical="center" wrapText="1"/>
    </xf>
    <xf numFmtId="0" fontId="7" fillId="0" borderId="165" xfId="0" applyFont="1" applyFill="1" applyBorder="1" applyAlignment="1">
      <alignment horizontal="center" vertical="center" wrapText="1"/>
    </xf>
    <xf numFmtId="0" fontId="11" fillId="8" borderId="193" xfId="0" applyFont="1" applyFill="1" applyBorder="1" applyAlignment="1">
      <alignment horizontal="center"/>
    </xf>
    <xf numFmtId="0" fontId="11" fillId="8" borderId="194" xfId="0" applyFont="1" applyFill="1" applyBorder="1" applyAlignment="1">
      <alignment horizontal="center"/>
    </xf>
    <xf numFmtId="0" fontId="11" fillId="8" borderId="195" xfId="0" applyFont="1" applyFill="1" applyBorder="1" applyAlignment="1">
      <alignment horizontal="center"/>
    </xf>
    <xf numFmtId="0" fontId="11" fillId="0" borderId="30"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7" fillId="0" borderId="3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3" fillId="0" borderId="30" xfId="0" applyFont="1" applyBorder="1" applyAlignment="1">
      <alignment horizontal="center" vertical="center"/>
    </xf>
    <xf numFmtId="0" fontId="23" fillId="0" borderId="38" xfId="0" applyFont="1" applyBorder="1" applyAlignment="1">
      <alignment horizontal="center" vertical="center"/>
    </xf>
    <xf numFmtId="0" fontId="23" fillId="0" borderId="36" xfId="0" applyFont="1" applyBorder="1" applyAlignment="1">
      <alignment horizontal="center" vertical="center"/>
    </xf>
    <xf numFmtId="0" fontId="0" fillId="0" borderId="86" xfId="0" applyBorder="1" applyAlignment="1">
      <alignment horizontal="left"/>
    </xf>
    <xf numFmtId="0" fontId="0" fillId="0" borderId="87" xfId="0" applyBorder="1" applyAlignment="1">
      <alignment horizontal="left"/>
    </xf>
    <xf numFmtId="0" fontId="0" fillId="0" borderId="93" xfId="0" applyBorder="1" applyAlignment="1">
      <alignment horizontal="left"/>
    </xf>
    <xf numFmtId="0" fontId="7" fillId="0" borderId="166" xfId="0" applyFont="1" applyFill="1" applyBorder="1" applyAlignment="1">
      <alignment horizontal="center" vertical="center" wrapText="1"/>
    </xf>
    <xf numFmtId="0" fontId="7" fillId="0" borderId="167" xfId="0" applyFont="1" applyFill="1" applyBorder="1" applyAlignment="1">
      <alignment horizontal="center" vertical="center" wrapText="1"/>
    </xf>
    <xf numFmtId="3" fontId="0" fillId="0" borderId="175" xfId="0" applyNumberFormat="1" applyFill="1" applyBorder="1" applyAlignment="1">
      <alignment horizontal="center"/>
    </xf>
    <xf numFmtId="0" fontId="28" fillId="0" borderId="49" xfId="7" applyFont="1" applyFill="1" applyBorder="1" applyAlignment="1">
      <alignment horizontal="center" vertical="center"/>
    </xf>
    <xf numFmtId="0" fontId="0" fillId="0" borderId="88" xfId="0" applyBorder="1" applyAlignment="1">
      <alignment horizontal="left"/>
    </xf>
    <xf numFmtId="0" fontId="0" fillId="0" borderId="82" xfId="0" applyBorder="1" applyAlignment="1">
      <alignment horizontal="left"/>
    </xf>
    <xf numFmtId="0" fontId="0" fillId="0" borderId="12" xfId="0" applyBorder="1" applyAlignment="1">
      <alignment horizontal="left"/>
    </xf>
    <xf numFmtId="0" fontId="0" fillId="0" borderId="17" xfId="0" applyBorder="1" applyAlignment="1">
      <alignment horizontal="left"/>
    </xf>
    <xf numFmtId="14" fontId="21" fillId="5" borderId="68" xfId="3" applyNumberFormat="1" applyBorder="1" applyAlignment="1">
      <alignment horizontal="center" vertical="center" wrapText="1"/>
    </xf>
    <xf numFmtId="14" fontId="21" fillId="5" borderId="33" xfId="3" applyNumberFormat="1" applyBorder="1" applyAlignment="1">
      <alignment horizontal="center" vertical="center" wrapText="1"/>
    </xf>
    <xf numFmtId="0" fontId="8" fillId="0" borderId="20" xfId="0" applyFont="1" applyBorder="1" applyAlignment="1">
      <alignment horizontal="center" vertical="center"/>
    </xf>
    <xf numFmtId="0" fontId="8" fillId="0" borderId="33" xfId="0" applyFont="1" applyBorder="1" applyAlignment="1">
      <alignment horizontal="center" vertical="center"/>
    </xf>
    <xf numFmtId="0" fontId="21" fillId="5" borderId="68" xfId="3" applyBorder="1" applyAlignment="1" applyProtection="1">
      <alignment horizontal="center" vertical="center" wrapText="1"/>
      <protection locked="0"/>
    </xf>
    <xf numFmtId="0" fontId="21" fillId="5" borderId="49" xfId="3" applyBorder="1" applyAlignment="1" applyProtection="1">
      <alignment horizontal="center" vertical="center" wrapText="1"/>
      <protection locked="0"/>
    </xf>
    <xf numFmtId="0" fontId="21" fillId="5" borderId="33" xfId="3" applyBorder="1" applyAlignment="1" applyProtection="1">
      <alignment horizontal="center" vertical="center" wrapText="1"/>
      <protection locked="0"/>
    </xf>
    <xf numFmtId="0" fontId="23" fillId="0" borderId="38" xfId="0" applyFont="1" applyBorder="1" applyAlignment="1">
      <alignment horizontal="center" wrapText="1"/>
    </xf>
    <xf numFmtId="0" fontId="23" fillId="0" borderId="36" xfId="0" applyFont="1" applyBorder="1" applyAlignment="1">
      <alignment horizontal="center" wrapText="1"/>
    </xf>
    <xf numFmtId="0" fontId="23" fillId="0" borderId="30" xfId="0" applyFont="1" applyBorder="1" applyAlignment="1">
      <alignment horizontal="center" wrapText="1"/>
    </xf>
    <xf numFmtId="0" fontId="9" fillId="0" borderId="20" xfId="0" applyFont="1" applyBorder="1" applyAlignment="1">
      <alignment horizontal="center" vertical="center"/>
    </xf>
    <xf numFmtId="0" fontId="9" fillId="0" borderId="49" xfId="0" applyFont="1" applyBorder="1" applyAlignment="1">
      <alignment horizontal="center" vertical="center"/>
    </xf>
    <xf numFmtId="0" fontId="9" fillId="0" borderId="33" xfId="0" applyFont="1" applyBorder="1" applyAlignment="1">
      <alignment horizontal="center" vertical="center"/>
    </xf>
    <xf numFmtId="0" fontId="10" fillId="0" borderId="20" xfId="0" applyFont="1" applyBorder="1" applyAlignment="1">
      <alignment horizontal="center" vertical="center"/>
    </xf>
    <xf numFmtId="0" fontId="10" fillId="0" borderId="66" xfId="0" applyFont="1" applyBorder="1" applyAlignment="1">
      <alignment horizontal="center" vertical="center"/>
    </xf>
    <xf numFmtId="0" fontId="21" fillId="5" borderId="68" xfId="3" applyBorder="1" applyAlignment="1">
      <alignment horizontal="center" vertical="center" wrapText="1"/>
    </xf>
    <xf numFmtId="0" fontId="21" fillId="5" borderId="33" xfId="3" applyBorder="1" applyAlignment="1">
      <alignment horizontal="center" vertical="center" wrapText="1"/>
    </xf>
    <xf numFmtId="0" fontId="33" fillId="0" borderId="100" xfId="0" applyFont="1" applyBorder="1" applyAlignment="1">
      <alignment horizontal="left"/>
    </xf>
    <xf numFmtId="0" fontId="33" fillId="0" borderId="101" xfId="0" applyFont="1" applyBorder="1" applyAlignment="1">
      <alignment horizontal="left"/>
    </xf>
    <xf numFmtId="0" fontId="33" fillId="0" borderId="84" xfId="0" applyFont="1" applyBorder="1" applyAlignment="1">
      <alignment horizontal="left"/>
    </xf>
    <xf numFmtId="0" fontId="33" fillId="0" borderId="102" xfId="0" applyFont="1" applyBorder="1" applyAlignment="1">
      <alignment horizontal="left"/>
    </xf>
    <xf numFmtId="0" fontId="0" fillId="0" borderId="84" xfId="0" applyFont="1" applyBorder="1" applyAlignment="1">
      <alignment horizontal="left"/>
    </xf>
    <xf numFmtId="0" fontId="0" fillId="0" borderId="102" xfId="0" applyFont="1" applyBorder="1" applyAlignment="1">
      <alignment horizontal="left"/>
    </xf>
    <xf numFmtId="0" fontId="23" fillId="0" borderId="34" xfId="0" applyFont="1" applyBorder="1" applyAlignment="1">
      <alignment horizontal="center"/>
    </xf>
    <xf numFmtId="0" fontId="23" fillId="0" borderId="23" xfId="0" applyFont="1" applyBorder="1" applyAlignment="1">
      <alignment horizontal="center"/>
    </xf>
    <xf numFmtId="0" fontId="23" fillId="0" borderId="26" xfId="0" applyFont="1" applyBorder="1" applyAlignment="1">
      <alignment horizontal="center"/>
    </xf>
    <xf numFmtId="0" fontId="0" fillId="0" borderId="28" xfId="0" applyBorder="1" applyAlignment="1">
      <alignment horizontal="center"/>
    </xf>
    <xf numFmtId="0" fontId="0" fillId="0" borderId="4" xfId="0" applyBorder="1" applyAlignment="1">
      <alignment horizontal="center"/>
    </xf>
    <xf numFmtId="0" fontId="0" fillId="0" borderId="161" xfId="0" applyFont="1" applyBorder="1" applyAlignment="1">
      <alignment horizontal="left"/>
    </xf>
    <xf numFmtId="0" fontId="0" fillId="0" borderId="15" xfId="0" applyFont="1" applyBorder="1" applyAlignment="1">
      <alignment horizontal="left"/>
    </xf>
    <xf numFmtId="0" fontId="0" fillId="0" borderId="100" xfId="0" applyFont="1" applyBorder="1" applyAlignment="1">
      <alignment horizontal="left"/>
    </xf>
    <xf numFmtId="0" fontId="0" fillId="0" borderId="101" xfId="0" applyFont="1" applyBorder="1" applyAlignment="1">
      <alignment horizontal="left"/>
    </xf>
    <xf numFmtId="0" fontId="7" fillId="0" borderId="202" xfId="0" applyFont="1" applyFill="1" applyBorder="1" applyAlignment="1">
      <alignment horizontal="center" vertical="center" wrapText="1"/>
    </xf>
    <xf numFmtId="0" fontId="7" fillId="0" borderId="203" xfId="0" applyFont="1" applyFill="1" applyBorder="1" applyAlignment="1">
      <alignment horizontal="center" vertical="center" wrapText="1"/>
    </xf>
    <xf numFmtId="0" fontId="23" fillId="0" borderId="34" xfId="0" applyFont="1" applyFill="1" applyBorder="1" applyAlignment="1">
      <alignment horizontal="center"/>
    </xf>
    <xf numFmtId="0" fontId="23" fillId="0" borderId="23" xfId="0" applyFont="1" applyFill="1" applyBorder="1" applyAlignment="1">
      <alignment horizontal="center"/>
    </xf>
    <xf numFmtId="0" fontId="23" fillId="0" borderId="26" xfId="0" applyFont="1" applyFill="1" applyBorder="1" applyAlignment="1">
      <alignment horizontal="center"/>
    </xf>
    <xf numFmtId="0" fontId="0" fillId="0" borderId="0" xfId="0" applyBorder="1" applyAlignment="1">
      <alignment horizontal="center"/>
    </xf>
    <xf numFmtId="0" fontId="21" fillId="5" borderId="53" xfId="3" applyAlignment="1">
      <alignment horizontal="center" vertical="center"/>
    </xf>
    <xf numFmtId="0" fontId="13" fillId="4" borderId="0" xfId="0" applyFont="1" applyFill="1" applyBorder="1" applyAlignment="1">
      <alignment horizontal="center" vertical="center"/>
    </xf>
    <xf numFmtId="0" fontId="13" fillId="4" borderId="12"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13" xfId="0" applyFont="1" applyFill="1" applyBorder="1" applyAlignment="1">
      <alignment horizontal="left" vertical="center"/>
    </xf>
    <xf numFmtId="0" fontId="16" fillId="4" borderId="16" xfId="0" applyFont="1" applyFill="1" applyBorder="1" applyAlignment="1">
      <alignment horizontal="left" vertical="center"/>
    </xf>
    <xf numFmtId="0" fontId="16" fillId="4" borderId="12" xfId="0" applyFont="1" applyFill="1" applyBorder="1" applyAlignment="1">
      <alignment horizontal="left" vertical="center"/>
    </xf>
    <xf numFmtId="0" fontId="0" fillId="4" borderId="13" xfId="0" applyFill="1" applyBorder="1" applyAlignment="1">
      <alignment horizontal="center" vertical="center"/>
    </xf>
    <xf numFmtId="0" fontId="0" fillId="4" borderId="12" xfId="0" applyFill="1" applyBorder="1" applyAlignment="1">
      <alignment horizontal="center" vertical="center"/>
    </xf>
    <xf numFmtId="0" fontId="17" fillId="4" borderId="14" xfId="0" applyFont="1" applyFill="1" applyBorder="1" applyAlignment="1">
      <alignment horizontal="left" vertical="center"/>
    </xf>
    <xf numFmtId="0" fontId="17" fillId="4" borderId="13" xfId="0" applyFont="1" applyFill="1" applyBorder="1" applyAlignment="1">
      <alignment horizontal="left" vertical="center"/>
    </xf>
    <xf numFmtId="0" fontId="17" fillId="4" borderId="16" xfId="0" applyFont="1" applyFill="1" applyBorder="1" applyAlignment="1">
      <alignment horizontal="left" vertical="center"/>
    </xf>
    <xf numFmtId="0" fontId="17" fillId="4" borderId="12" xfId="0" applyFont="1" applyFill="1" applyBorder="1" applyAlignment="1">
      <alignment horizontal="left" vertical="center"/>
    </xf>
    <xf numFmtId="0" fontId="7" fillId="4" borderId="13" xfId="0" applyFont="1" applyFill="1" applyBorder="1" applyAlignment="1">
      <alignment horizontal="center" vertical="center"/>
    </xf>
    <xf numFmtId="0" fontId="7" fillId="4" borderId="70"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71" xfId="0" applyFont="1" applyFill="1" applyBorder="1" applyAlignment="1">
      <alignment horizontal="center" vertical="center"/>
    </xf>
    <xf numFmtId="0" fontId="36" fillId="4" borderId="12" xfId="0" applyFont="1" applyFill="1" applyBorder="1" applyAlignment="1">
      <alignment horizontal="center"/>
    </xf>
    <xf numFmtId="0" fontId="36" fillId="4" borderId="17" xfId="0" applyFont="1" applyFill="1" applyBorder="1" applyAlignment="1">
      <alignment horizontal="center"/>
    </xf>
    <xf numFmtId="0" fontId="19" fillId="0" borderId="45" xfId="0" applyFont="1" applyFill="1" applyBorder="1" applyAlignment="1">
      <alignment horizontal="left" vertical="center"/>
    </xf>
    <xf numFmtId="0" fontId="19" fillId="0" borderId="44" xfId="0" applyFont="1" applyFill="1" applyBorder="1" applyAlignment="1">
      <alignment horizontal="left" vertical="center"/>
    </xf>
    <xf numFmtId="0" fontId="19" fillId="0" borderId="170" xfId="0" applyFont="1" applyFill="1" applyBorder="1" applyAlignment="1">
      <alignment horizontal="left" vertical="center"/>
    </xf>
    <xf numFmtId="0" fontId="19" fillId="0" borderId="46" xfId="0" applyFont="1" applyFill="1" applyBorder="1" applyAlignment="1">
      <alignment horizontal="left" vertical="center"/>
    </xf>
    <xf numFmtId="0" fontId="19" fillId="4" borderId="43" xfId="0" applyFont="1" applyFill="1" applyBorder="1" applyAlignment="1">
      <alignment horizontal="left"/>
    </xf>
    <xf numFmtId="0" fontId="19" fillId="4" borderId="44" xfId="0" applyFont="1" applyFill="1" applyBorder="1" applyAlignment="1">
      <alignment horizontal="left"/>
    </xf>
    <xf numFmtId="0" fontId="19" fillId="4" borderId="141" xfId="0" applyFont="1" applyFill="1" applyBorder="1" applyAlignment="1">
      <alignment horizontal="left"/>
    </xf>
    <xf numFmtId="0" fontId="19" fillId="4" borderId="48" xfId="0" applyFont="1" applyFill="1" applyBorder="1" applyAlignment="1">
      <alignment horizontal="left"/>
    </xf>
    <xf numFmtId="0" fontId="19" fillId="4" borderId="41" xfId="0" applyFont="1" applyFill="1" applyBorder="1" applyAlignment="1">
      <alignment horizontal="left"/>
    </xf>
    <xf numFmtId="0" fontId="19" fillId="4" borderId="145" xfId="0" applyFont="1" applyFill="1" applyBorder="1" applyAlignment="1">
      <alignment horizontal="left"/>
    </xf>
    <xf numFmtId="0" fontId="34" fillId="4" borderId="205" xfId="0" applyFont="1" applyFill="1" applyBorder="1" applyAlignment="1">
      <alignment horizontal="center"/>
    </xf>
    <xf numFmtId="0" fontId="34" fillId="4" borderId="206" xfId="0" applyFont="1" applyFill="1" applyBorder="1" applyAlignment="1">
      <alignment horizontal="center"/>
    </xf>
    <xf numFmtId="0" fontId="19" fillId="0" borderId="45" xfId="0" applyFont="1" applyFill="1" applyBorder="1" applyAlignment="1">
      <alignment horizontal="left"/>
    </xf>
    <xf numFmtId="0" fontId="19" fillId="0" borderId="44" xfId="0" applyFont="1" applyFill="1" applyBorder="1" applyAlignment="1">
      <alignment horizontal="left"/>
    </xf>
    <xf numFmtId="0" fontId="19" fillId="0" borderId="46" xfId="0" applyFont="1" applyFill="1" applyBorder="1" applyAlignment="1">
      <alignment horizontal="left"/>
    </xf>
    <xf numFmtId="0" fontId="12" fillId="0" borderId="27" xfId="0" applyFont="1" applyBorder="1" applyAlignment="1">
      <alignment horizontal="center"/>
    </xf>
    <xf numFmtId="0" fontId="17" fillId="4" borderId="15" xfId="0" applyFont="1" applyFill="1" applyBorder="1" applyAlignment="1">
      <alignment horizontal="left" vertical="center"/>
    </xf>
    <xf numFmtId="0" fontId="17" fillId="4" borderId="0" xfId="0" applyFont="1" applyFill="1" applyBorder="1" applyAlignment="1">
      <alignment horizontal="left" vertical="center"/>
    </xf>
    <xf numFmtId="14" fontId="7" fillId="4" borderId="13" xfId="0" applyNumberFormat="1" applyFont="1" applyFill="1" applyBorder="1" applyAlignment="1">
      <alignment horizontal="center" vertical="center"/>
    </xf>
    <xf numFmtId="14" fontId="7" fillId="4" borderId="70" xfId="0" applyNumberFormat="1" applyFont="1" applyFill="1" applyBorder="1" applyAlignment="1">
      <alignment horizontal="center" vertical="center"/>
    </xf>
    <xf numFmtId="14" fontId="7" fillId="4" borderId="1" xfId="0" applyNumberFormat="1" applyFont="1" applyFill="1" applyBorder="1" applyAlignment="1">
      <alignment horizontal="center" vertical="center"/>
    </xf>
    <xf numFmtId="14" fontId="7" fillId="4" borderId="120" xfId="0" applyNumberFormat="1" applyFont="1" applyFill="1" applyBorder="1" applyAlignment="1">
      <alignment horizontal="center" vertical="center"/>
    </xf>
    <xf numFmtId="0" fontId="21" fillId="5" borderId="59" xfId="3" applyBorder="1" applyAlignment="1">
      <alignment horizontal="left" vertical="center"/>
    </xf>
    <xf numFmtId="0" fontId="21" fillId="5" borderId="63" xfId="3" applyBorder="1" applyAlignment="1">
      <alignment horizontal="left" vertical="center"/>
    </xf>
    <xf numFmtId="0" fontId="21" fillId="5" borderId="62" xfId="3" applyBorder="1" applyAlignment="1">
      <alignment horizontal="left" vertical="center"/>
    </xf>
    <xf numFmtId="0" fontId="21" fillId="5" borderId="55" xfId="3" applyBorder="1" applyAlignment="1">
      <alignment horizontal="left" vertical="center"/>
    </xf>
    <xf numFmtId="0" fontId="21" fillId="5" borderId="69" xfId="3" applyBorder="1" applyAlignment="1">
      <alignment horizontal="left" vertical="center"/>
    </xf>
    <xf numFmtId="0" fontId="21" fillId="5" borderId="58" xfId="3" applyBorder="1" applyAlignment="1">
      <alignment horizontal="left" vertical="center"/>
    </xf>
    <xf numFmtId="3" fontId="21" fillId="5" borderId="59" xfId="3" applyNumberFormat="1" applyBorder="1" applyAlignment="1">
      <alignment horizontal="center" vertical="center"/>
    </xf>
    <xf numFmtId="3" fontId="21" fillId="5" borderId="62" xfId="3" applyNumberFormat="1" applyBorder="1" applyAlignment="1">
      <alignment horizontal="center" vertical="center"/>
    </xf>
    <xf numFmtId="2" fontId="21" fillId="5" borderId="53" xfId="3" applyNumberFormat="1" applyBorder="1" applyAlignment="1">
      <alignment horizontal="center" vertical="center"/>
    </xf>
    <xf numFmtId="0" fontId="21" fillId="5" borderId="59" xfId="3" applyBorder="1" applyAlignment="1">
      <alignment horizontal="center"/>
    </xf>
    <xf numFmtId="0" fontId="21" fillId="5" borderId="146" xfId="3" applyBorder="1" applyAlignment="1">
      <alignment horizontal="center"/>
    </xf>
    <xf numFmtId="0" fontId="21" fillId="5" borderId="59" xfId="3" applyNumberFormat="1" applyBorder="1" applyAlignment="1">
      <alignment horizontal="center" vertical="center"/>
    </xf>
    <xf numFmtId="0" fontId="21" fillId="5" borderId="62" xfId="3" applyNumberFormat="1" applyBorder="1" applyAlignment="1">
      <alignment horizontal="center" vertical="center"/>
    </xf>
    <xf numFmtId="0" fontId="21" fillId="5" borderId="53" xfId="3" applyNumberFormat="1" applyBorder="1" applyAlignment="1">
      <alignment horizontal="center" vertical="center"/>
    </xf>
    <xf numFmtId="0" fontId="29" fillId="6" borderId="79" xfId="5" applyFont="1" applyAlignment="1">
      <alignment horizontal="center"/>
    </xf>
    <xf numFmtId="0" fontId="19" fillId="0" borderId="43" xfId="0" applyFont="1" applyFill="1" applyBorder="1" applyAlignment="1">
      <alignment horizontal="left"/>
    </xf>
    <xf numFmtId="0" fontId="19" fillId="0" borderId="186" xfId="0" applyFont="1" applyFill="1" applyBorder="1" applyAlignment="1">
      <alignment horizontal="left"/>
    </xf>
    <xf numFmtId="0" fontId="19" fillId="4" borderId="186" xfId="0" applyFont="1" applyFill="1" applyBorder="1" applyAlignment="1">
      <alignment horizontal="left"/>
    </xf>
  </cellXfs>
  <cellStyles count="8">
    <cellStyle name="Calculation" xfId="6" builtinId="22"/>
    <cellStyle name="Currency" xfId="1" builtinId="4"/>
    <cellStyle name="Explanatory Text" xfId="7" builtinId="53"/>
    <cellStyle name="Input" xfId="3" builtinId="20"/>
    <cellStyle name="Normal" xfId="0" builtinId="0"/>
    <cellStyle name="Normal 2" xfId="2" xr:uid="{00000000-0005-0000-0000-000005000000}"/>
    <cellStyle name="Normal 2 3" xfId="4" xr:uid="{00000000-0005-0000-0000-000006000000}"/>
    <cellStyle name="Note" xfId="5" builtinId="10"/>
  </cellStyles>
  <dxfs count="172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437031</xdr:colOff>
      <xdr:row>0</xdr:row>
      <xdr:rowOff>56029</xdr:rowOff>
    </xdr:from>
    <xdr:to>
      <xdr:col>18</xdr:col>
      <xdr:colOff>627530</xdr:colOff>
      <xdr:row>0</xdr:row>
      <xdr:rowOff>246528</xdr:rowOff>
    </xdr:to>
    <xdr:pic>
      <xdr:nvPicPr>
        <xdr:cNvPr id="5" name="Picture 4">
          <a:extLst>
            <a:ext uri="{FF2B5EF4-FFF2-40B4-BE49-F238E27FC236}">
              <a16:creationId xmlns:a16="http://schemas.microsoft.com/office/drawing/2014/main" id="{0E5D6C01-A0DB-413A-865C-9A6FA51462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10581" y="56029"/>
          <a:ext cx="190499" cy="190499"/>
        </a:xfrm>
        <a:prstGeom prst="rect">
          <a:avLst/>
        </a:prstGeom>
      </xdr:spPr>
    </xdr:pic>
    <xdr:clientData/>
  </xdr:twoCellAnchor>
  <xdr:twoCellAnchor editAs="oneCell">
    <xdr:from>
      <xdr:col>3</xdr:col>
      <xdr:colOff>293076</xdr:colOff>
      <xdr:row>3</xdr:row>
      <xdr:rowOff>198873</xdr:rowOff>
    </xdr:from>
    <xdr:to>
      <xdr:col>3</xdr:col>
      <xdr:colOff>483575</xdr:colOff>
      <xdr:row>5</xdr:row>
      <xdr:rowOff>2092</xdr:rowOff>
    </xdr:to>
    <xdr:pic>
      <xdr:nvPicPr>
        <xdr:cNvPr id="4" name="Picture 3">
          <a:extLst>
            <a:ext uri="{FF2B5EF4-FFF2-40B4-BE49-F238E27FC236}">
              <a16:creationId xmlns:a16="http://schemas.microsoft.com/office/drawing/2014/main" id="{0FD79A1E-D383-4385-B74A-006EA7936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8241" y="1161840"/>
          <a:ext cx="190499" cy="190499"/>
        </a:xfrm>
        <a:prstGeom prst="rect">
          <a:avLst/>
        </a:prstGeom>
      </xdr:spPr>
    </xdr:pic>
    <xdr:clientData/>
  </xdr:twoCellAnchor>
  <xdr:twoCellAnchor editAs="oneCell">
    <xdr:from>
      <xdr:col>8</xdr:col>
      <xdr:colOff>324479</xdr:colOff>
      <xdr:row>4</xdr:row>
      <xdr:rowOff>10467</xdr:rowOff>
    </xdr:from>
    <xdr:to>
      <xdr:col>8</xdr:col>
      <xdr:colOff>514978</xdr:colOff>
      <xdr:row>5</xdr:row>
      <xdr:rowOff>12560</xdr:rowOff>
    </xdr:to>
    <xdr:pic>
      <xdr:nvPicPr>
        <xdr:cNvPr id="6" name="Picture 5">
          <a:extLst>
            <a:ext uri="{FF2B5EF4-FFF2-40B4-BE49-F238E27FC236}">
              <a16:creationId xmlns:a16="http://schemas.microsoft.com/office/drawing/2014/main" id="{40DD2DCC-0FC0-4319-90F0-AE4393A09F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5495" y="1172308"/>
          <a:ext cx="190499" cy="190499"/>
        </a:xfrm>
        <a:prstGeom prst="rect">
          <a:avLst/>
        </a:prstGeom>
      </xdr:spPr>
    </xdr:pic>
    <xdr:clientData/>
  </xdr:twoCellAnchor>
  <xdr:twoCellAnchor editAs="oneCell">
    <xdr:from>
      <xdr:col>12</xdr:col>
      <xdr:colOff>219807</xdr:colOff>
      <xdr:row>4</xdr:row>
      <xdr:rowOff>0</xdr:rowOff>
    </xdr:from>
    <xdr:to>
      <xdr:col>12</xdr:col>
      <xdr:colOff>410306</xdr:colOff>
      <xdr:row>5</xdr:row>
      <xdr:rowOff>2093</xdr:rowOff>
    </xdr:to>
    <xdr:pic>
      <xdr:nvPicPr>
        <xdr:cNvPr id="7" name="Picture 6">
          <a:extLst>
            <a:ext uri="{FF2B5EF4-FFF2-40B4-BE49-F238E27FC236}">
              <a16:creationId xmlns:a16="http://schemas.microsoft.com/office/drawing/2014/main" id="{7EE1788F-EDBD-4034-9900-EF7E4BA4F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4010" y="1161841"/>
          <a:ext cx="190499" cy="190499"/>
        </a:xfrm>
        <a:prstGeom prst="rect">
          <a:avLst/>
        </a:prstGeom>
      </xdr:spPr>
    </xdr:pic>
    <xdr:clientData/>
  </xdr:twoCellAnchor>
  <xdr:twoCellAnchor editAs="oneCell">
    <xdr:from>
      <xdr:col>11</xdr:col>
      <xdr:colOff>418681</xdr:colOff>
      <xdr:row>9</xdr:row>
      <xdr:rowOff>0</xdr:rowOff>
    </xdr:from>
    <xdr:to>
      <xdr:col>11</xdr:col>
      <xdr:colOff>609180</xdr:colOff>
      <xdr:row>9</xdr:row>
      <xdr:rowOff>190499</xdr:rowOff>
    </xdr:to>
    <xdr:pic>
      <xdr:nvPicPr>
        <xdr:cNvPr id="8" name="Picture 7">
          <a:extLst>
            <a:ext uri="{FF2B5EF4-FFF2-40B4-BE49-F238E27FC236}">
              <a16:creationId xmlns:a16="http://schemas.microsoft.com/office/drawing/2014/main" id="{9A0575A5-D177-4E27-AC3F-F0E7AA9FA8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5055" y="2103874"/>
          <a:ext cx="190499" cy="190499"/>
        </a:xfrm>
        <a:prstGeom prst="rect">
          <a:avLst/>
        </a:prstGeom>
      </xdr:spPr>
    </xdr:pic>
    <xdr:clientData/>
  </xdr:twoCellAnchor>
  <xdr:twoCellAnchor editAs="oneCell">
    <xdr:from>
      <xdr:col>16</xdr:col>
      <xdr:colOff>282610</xdr:colOff>
      <xdr:row>4</xdr:row>
      <xdr:rowOff>0</xdr:rowOff>
    </xdr:from>
    <xdr:to>
      <xdr:col>16</xdr:col>
      <xdr:colOff>473109</xdr:colOff>
      <xdr:row>5</xdr:row>
      <xdr:rowOff>2093</xdr:rowOff>
    </xdr:to>
    <xdr:pic>
      <xdr:nvPicPr>
        <xdr:cNvPr id="9" name="Picture 8">
          <a:extLst>
            <a:ext uri="{FF2B5EF4-FFF2-40B4-BE49-F238E27FC236}">
              <a16:creationId xmlns:a16="http://schemas.microsoft.com/office/drawing/2014/main" id="{D31B9B79-F90C-4560-AD05-973851C418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0275" y="1161841"/>
          <a:ext cx="190499" cy="190499"/>
        </a:xfrm>
        <a:prstGeom prst="rect">
          <a:avLst/>
        </a:prstGeom>
      </xdr:spPr>
    </xdr:pic>
    <xdr:clientData/>
  </xdr:twoCellAnchor>
  <xdr:twoCellAnchor editAs="oneCell">
    <xdr:from>
      <xdr:col>15</xdr:col>
      <xdr:colOff>345412</xdr:colOff>
      <xdr:row>9</xdr:row>
      <xdr:rowOff>0</xdr:rowOff>
    </xdr:from>
    <xdr:to>
      <xdr:col>15</xdr:col>
      <xdr:colOff>535911</xdr:colOff>
      <xdr:row>9</xdr:row>
      <xdr:rowOff>190499</xdr:rowOff>
    </xdr:to>
    <xdr:pic>
      <xdr:nvPicPr>
        <xdr:cNvPr id="10" name="Picture 9">
          <a:extLst>
            <a:ext uri="{FF2B5EF4-FFF2-40B4-BE49-F238E27FC236}">
              <a16:creationId xmlns:a16="http://schemas.microsoft.com/office/drawing/2014/main" id="{82E992B9-DB33-443C-AA81-206F74836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313" y="2103874"/>
          <a:ext cx="190499" cy="190499"/>
        </a:xfrm>
        <a:prstGeom prst="rect">
          <a:avLst/>
        </a:prstGeom>
      </xdr:spPr>
    </xdr:pic>
    <xdr:clientData/>
  </xdr:twoCellAnchor>
  <xdr:twoCellAnchor editAs="oneCell">
    <xdr:from>
      <xdr:col>15</xdr:col>
      <xdr:colOff>481484</xdr:colOff>
      <xdr:row>10</xdr:row>
      <xdr:rowOff>10468</xdr:rowOff>
    </xdr:from>
    <xdr:to>
      <xdr:col>15</xdr:col>
      <xdr:colOff>671983</xdr:colOff>
      <xdr:row>11</xdr:row>
      <xdr:rowOff>2093</xdr:rowOff>
    </xdr:to>
    <xdr:pic>
      <xdr:nvPicPr>
        <xdr:cNvPr id="11" name="Picture 10">
          <a:extLst>
            <a:ext uri="{FF2B5EF4-FFF2-40B4-BE49-F238E27FC236}">
              <a16:creationId xmlns:a16="http://schemas.microsoft.com/office/drawing/2014/main" id="{DE495E5A-9CB6-4B1F-8223-868FE2AE34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0385" y="2302748"/>
          <a:ext cx="190499" cy="190499"/>
        </a:xfrm>
        <a:prstGeom prst="rect">
          <a:avLst/>
        </a:prstGeom>
      </xdr:spPr>
    </xdr:pic>
    <xdr:clientData/>
  </xdr:twoCellAnchor>
  <xdr:twoCellAnchor editAs="oneCell">
    <xdr:from>
      <xdr:col>15</xdr:col>
      <xdr:colOff>314011</xdr:colOff>
      <xdr:row>11</xdr:row>
      <xdr:rowOff>10467</xdr:rowOff>
    </xdr:from>
    <xdr:to>
      <xdr:col>15</xdr:col>
      <xdr:colOff>504510</xdr:colOff>
      <xdr:row>11</xdr:row>
      <xdr:rowOff>200966</xdr:rowOff>
    </xdr:to>
    <xdr:pic>
      <xdr:nvPicPr>
        <xdr:cNvPr id="12" name="Picture 11">
          <a:extLst>
            <a:ext uri="{FF2B5EF4-FFF2-40B4-BE49-F238E27FC236}">
              <a16:creationId xmlns:a16="http://schemas.microsoft.com/office/drawing/2014/main" id="{7334F002-A66A-4428-8EAF-0B014F74E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2912" y="2491154"/>
          <a:ext cx="190499" cy="190499"/>
        </a:xfrm>
        <a:prstGeom prst="rect">
          <a:avLst/>
        </a:prstGeom>
      </xdr:spPr>
    </xdr:pic>
    <xdr:clientData/>
  </xdr:twoCellAnchor>
  <xdr:twoCellAnchor editAs="oneCell">
    <xdr:from>
      <xdr:col>20</xdr:col>
      <xdr:colOff>293078</xdr:colOff>
      <xdr:row>4</xdr:row>
      <xdr:rowOff>0</xdr:rowOff>
    </xdr:from>
    <xdr:to>
      <xdr:col>20</xdr:col>
      <xdr:colOff>483577</xdr:colOff>
      <xdr:row>5</xdr:row>
      <xdr:rowOff>2093</xdr:rowOff>
    </xdr:to>
    <xdr:pic>
      <xdr:nvPicPr>
        <xdr:cNvPr id="13" name="Picture 12">
          <a:extLst>
            <a:ext uri="{FF2B5EF4-FFF2-40B4-BE49-F238E27FC236}">
              <a16:creationId xmlns:a16="http://schemas.microsoft.com/office/drawing/2014/main" id="{CA9C54DF-F5CC-4E1C-843A-6596760D2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09259" y="1161841"/>
          <a:ext cx="190499" cy="190499"/>
        </a:xfrm>
        <a:prstGeom prst="rect">
          <a:avLst/>
        </a:prstGeom>
      </xdr:spPr>
    </xdr:pic>
    <xdr:clientData/>
  </xdr:twoCellAnchor>
  <xdr:twoCellAnchor editAs="oneCell">
    <xdr:from>
      <xdr:col>2</xdr:col>
      <xdr:colOff>334946</xdr:colOff>
      <xdr:row>14</xdr:row>
      <xdr:rowOff>0</xdr:rowOff>
    </xdr:from>
    <xdr:to>
      <xdr:col>2</xdr:col>
      <xdr:colOff>525445</xdr:colOff>
      <xdr:row>15</xdr:row>
      <xdr:rowOff>2093</xdr:rowOff>
    </xdr:to>
    <xdr:pic>
      <xdr:nvPicPr>
        <xdr:cNvPr id="14" name="Picture 13">
          <a:extLst>
            <a:ext uri="{FF2B5EF4-FFF2-40B4-BE49-F238E27FC236}">
              <a16:creationId xmlns:a16="http://schemas.microsoft.com/office/drawing/2014/main" id="{61BFCE88-BD16-4CB6-A34E-6AE7AEC7F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5550" y="3077308"/>
          <a:ext cx="190499" cy="190499"/>
        </a:xfrm>
        <a:prstGeom prst="rect">
          <a:avLst/>
        </a:prstGeom>
      </xdr:spPr>
    </xdr:pic>
    <xdr:clientData/>
  </xdr:twoCellAnchor>
  <xdr:twoCellAnchor editAs="oneCell">
    <xdr:from>
      <xdr:col>5</xdr:col>
      <xdr:colOff>387280</xdr:colOff>
      <xdr:row>14</xdr:row>
      <xdr:rowOff>0</xdr:rowOff>
    </xdr:from>
    <xdr:to>
      <xdr:col>5</xdr:col>
      <xdr:colOff>577779</xdr:colOff>
      <xdr:row>15</xdr:row>
      <xdr:rowOff>2093</xdr:rowOff>
    </xdr:to>
    <xdr:pic>
      <xdr:nvPicPr>
        <xdr:cNvPr id="15" name="Picture 14">
          <a:extLst>
            <a:ext uri="{FF2B5EF4-FFF2-40B4-BE49-F238E27FC236}">
              <a16:creationId xmlns:a16="http://schemas.microsoft.com/office/drawing/2014/main" id="{7D81E310-BAB2-4FD2-B832-F7FE818492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57" y="3077308"/>
          <a:ext cx="190499" cy="190499"/>
        </a:xfrm>
        <a:prstGeom prst="rect">
          <a:avLst/>
        </a:prstGeom>
      </xdr:spPr>
    </xdr:pic>
    <xdr:clientData/>
  </xdr:twoCellAnchor>
  <xdr:twoCellAnchor editAs="oneCell">
    <xdr:from>
      <xdr:col>8</xdr:col>
      <xdr:colOff>334945</xdr:colOff>
      <xdr:row>14</xdr:row>
      <xdr:rowOff>0</xdr:rowOff>
    </xdr:from>
    <xdr:to>
      <xdr:col>8</xdr:col>
      <xdr:colOff>525444</xdr:colOff>
      <xdr:row>15</xdr:row>
      <xdr:rowOff>2093</xdr:rowOff>
    </xdr:to>
    <xdr:pic>
      <xdr:nvPicPr>
        <xdr:cNvPr id="16" name="Picture 15">
          <a:extLst>
            <a:ext uri="{FF2B5EF4-FFF2-40B4-BE49-F238E27FC236}">
              <a16:creationId xmlns:a16="http://schemas.microsoft.com/office/drawing/2014/main" id="{9ECDC345-A8E0-441B-ADB5-09EC6FB81E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5961" y="3077308"/>
          <a:ext cx="190499" cy="190499"/>
        </a:xfrm>
        <a:prstGeom prst="rect">
          <a:avLst/>
        </a:prstGeom>
      </xdr:spPr>
    </xdr:pic>
    <xdr:clientData/>
  </xdr:twoCellAnchor>
  <xdr:twoCellAnchor editAs="oneCell">
    <xdr:from>
      <xdr:col>11</xdr:col>
      <xdr:colOff>418681</xdr:colOff>
      <xdr:row>14</xdr:row>
      <xdr:rowOff>0</xdr:rowOff>
    </xdr:from>
    <xdr:to>
      <xdr:col>11</xdr:col>
      <xdr:colOff>609180</xdr:colOff>
      <xdr:row>15</xdr:row>
      <xdr:rowOff>2093</xdr:rowOff>
    </xdr:to>
    <xdr:pic>
      <xdr:nvPicPr>
        <xdr:cNvPr id="17" name="Picture 16">
          <a:extLst>
            <a:ext uri="{FF2B5EF4-FFF2-40B4-BE49-F238E27FC236}">
              <a16:creationId xmlns:a16="http://schemas.microsoft.com/office/drawing/2014/main" id="{AA8A5FCA-1B4D-4E3D-8A2B-EB67782B5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5055" y="3077308"/>
          <a:ext cx="190499" cy="190499"/>
        </a:xfrm>
        <a:prstGeom prst="rect">
          <a:avLst/>
        </a:prstGeom>
      </xdr:spPr>
    </xdr:pic>
    <xdr:clientData/>
  </xdr:twoCellAnchor>
  <xdr:twoCellAnchor editAs="oneCell">
    <xdr:from>
      <xdr:col>12</xdr:col>
      <xdr:colOff>303545</xdr:colOff>
      <xdr:row>17</xdr:row>
      <xdr:rowOff>157006</xdr:rowOff>
    </xdr:from>
    <xdr:to>
      <xdr:col>12</xdr:col>
      <xdr:colOff>494044</xdr:colOff>
      <xdr:row>18</xdr:row>
      <xdr:rowOff>159099</xdr:rowOff>
    </xdr:to>
    <xdr:pic>
      <xdr:nvPicPr>
        <xdr:cNvPr id="18" name="Picture 17">
          <a:extLst>
            <a:ext uri="{FF2B5EF4-FFF2-40B4-BE49-F238E27FC236}">
              <a16:creationId xmlns:a16="http://schemas.microsoft.com/office/drawing/2014/main" id="{FC5C15AA-9591-4B70-B615-F678AA284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7748" y="3799533"/>
          <a:ext cx="190499" cy="190499"/>
        </a:xfrm>
        <a:prstGeom prst="rect">
          <a:avLst/>
        </a:prstGeom>
      </xdr:spPr>
    </xdr:pic>
    <xdr:clientData/>
  </xdr:twoCellAnchor>
  <xdr:twoCellAnchor editAs="oneCell">
    <xdr:from>
      <xdr:col>16</xdr:col>
      <xdr:colOff>293077</xdr:colOff>
      <xdr:row>14</xdr:row>
      <xdr:rowOff>0</xdr:rowOff>
    </xdr:from>
    <xdr:to>
      <xdr:col>16</xdr:col>
      <xdr:colOff>483576</xdr:colOff>
      <xdr:row>15</xdr:row>
      <xdr:rowOff>2093</xdr:rowOff>
    </xdr:to>
    <xdr:pic>
      <xdr:nvPicPr>
        <xdr:cNvPr id="19" name="Picture 18">
          <a:extLst>
            <a:ext uri="{FF2B5EF4-FFF2-40B4-BE49-F238E27FC236}">
              <a16:creationId xmlns:a16="http://schemas.microsoft.com/office/drawing/2014/main" id="{AA97ABD5-3C60-4E58-9B3A-F2BB1D4F03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0742" y="3077308"/>
          <a:ext cx="190499" cy="190499"/>
        </a:xfrm>
        <a:prstGeom prst="rect">
          <a:avLst/>
        </a:prstGeom>
      </xdr:spPr>
    </xdr:pic>
    <xdr:clientData/>
  </xdr:twoCellAnchor>
  <xdr:twoCellAnchor editAs="oneCell">
    <xdr:from>
      <xdr:col>16</xdr:col>
      <xdr:colOff>607088</xdr:colOff>
      <xdr:row>15</xdr:row>
      <xdr:rowOff>10467</xdr:rowOff>
    </xdr:from>
    <xdr:to>
      <xdr:col>16</xdr:col>
      <xdr:colOff>797587</xdr:colOff>
      <xdr:row>16</xdr:row>
      <xdr:rowOff>12559</xdr:rowOff>
    </xdr:to>
    <xdr:pic>
      <xdr:nvPicPr>
        <xdr:cNvPr id="20" name="Picture 19">
          <a:extLst>
            <a:ext uri="{FF2B5EF4-FFF2-40B4-BE49-F238E27FC236}">
              <a16:creationId xmlns:a16="http://schemas.microsoft.com/office/drawing/2014/main" id="{7176C7F2-126E-4511-AAAE-2E13CEAE1C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4753" y="3276181"/>
          <a:ext cx="190499" cy="190499"/>
        </a:xfrm>
        <a:prstGeom prst="rect">
          <a:avLst/>
        </a:prstGeom>
      </xdr:spPr>
    </xdr:pic>
    <xdr:clientData/>
  </xdr:twoCellAnchor>
  <xdr:twoCellAnchor editAs="oneCell">
    <xdr:from>
      <xdr:col>20</xdr:col>
      <xdr:colOff>257070</xdr:colOff>
      <xdr:row>13</xdr:row>
      <xdr:rowOff>194268</xdr:rowOff>
    </xdr:from>
    <xdr:to>
      <xdr:col>20</xdr:col>
      <xdr:colOff>447569</xdr:colOff>
      <xdr:row>14</xdr:row>
      <xdr:rowOff>185893</xdr:rowOff>
    </xdr:to>
    <xdr:pic>
      <xdr:nvPicPr>
        <xdr:cNvPr id="22" name="Picture 21">
          <a:extLst>
            <a:ext uri="{FF2B5EF4-FFF2-40B4-BE49-F238E27FC236}">
              <a16:creationId xmlns:a16="http://schemas.microsoft.com/office/drawing/2014/main" id="{6A02AAE8-C76A-4E91-A57F-3600B9C11D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73251" y="3072702"/>
          <a:ext cx="190499" cy="190499"/>
        </a:xfrm>
        <a:prstGeom prst="rect">
          <a:avLst/>
        </a:prstGeom>
      </xdr:spPr>
    </xdr:pic>
    <xdr:clientData/>
  </xdr:twoCellAnchor>
  <xdr:twoCellAnchor editAs="oneCell">
    <xdr:from>
      <xdr:col>2</xdr:col>
      <xdr:colOff>324478</xdr:colOff>
      <xdr:row>24</xdr:row>
      <xdr:rowOff>10467</xdr:rowOff>
    </xdr:from>
    <xdr:to>
      <xdr:col>2</xdr:col>
      <xdr:colOff>514977</xdr:colOff>
      <xdr:row>25</xdr:row>
      <xdr:rowOff>2093</xdr:rowOff>
    </xdr:to>
    <xdr:pic>
      <xdr:nvPicPr>
        <xdr:cNvPr id="23" name="Picture 22">
          <a:extLst>
            <a:ext uri="{FF2B5EF4-FFF2-40B4-BE49-F238E27FC236}">
              <a16:creationId xmlns:a16="http://schemas.microsoft.com/office/drawing/2014/main" id="{337E1F4A-B260-4EE7-851B-1565A90AA1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5082" y="5003242"/>
          <a:ext cx="190499" cy="190499"/>
        </a:xfrm>
        <a:prstGeom prst="rect">
          <a:avLst/>
        </a:prstGeom>
      </xdr:spPr>
    </xdr:pic>
    <xdr:clientData/>
  </xdr:twoCellAnchor>
  <xdr:twoCellAnchor editAs="oneCell">
    <xdr:from>
      <xdr:col>5</xdr:col>
      <xdr:colOff>387280</xdr:colOff>
      <xdr:row>24</xdr:row>
      <xdr:rowOff>10467</xdr:rowOff>
    </xdr:from>
    <xdr:to>
      <xdr:col>5</xdr:col>
      <xdr:colOff>577779</xdr:colOff>
      <xdr:row>25</xdr:row>
      <xdr:rowOff>2093</xdr:rowOff>
    </xdr:to>
    <xdr:pic>
      <xdr:nvPicPr>
        <xdr:cNvPr id="24" name="Picture 23">
          <a:extLst>
            <a:ext uri="{FF2B5EF4-FFF2-40B4-BE49-F238E27FC236}">
              <a16:creationId xmlns:a16="http://schemas.microsoft.com/office/drawing/2014/main" id="{C42AD86E-9A9A-4140-A1AA-AFA736DFA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2857" y="5003242"/>
          <a:ext cx="190499" cy="190499"/>
        </a:xfrm>
        <a:prstGeom prst="rect">
          <a:avLst/>
        </a:prstGeom>
      </xdr:spPr>
    </xdr:pic>
    <xdr:clientData/>
  </xdr:twoCellAnchor>
  <xdr:twoCellAnchor editAs="oneCell">
    <xdr:from>
      <xdr:col>8</xdr:col>
      <xdr:colOff>324479</xdr:colOff>
      <xdr:row>24</xdr:row>
      <xdr:rowOff>0</xdr:rowOff>
    </xdr:from>
    <xdr:to>
      <xdr:col>8</xdr:col>
      <xdr:colOff>514978</xdr:colOff>
      <xdr:row>24</xdr:row>
      <xdr:rowOff>190499</xdr:rowOff>
    </xdr:to>
    <xdr:pic>
      <xdr:nvPicPr>
        <xdr:cNvPr id="25" name="Picture 24">
          <a:extLst>
            <a:ext uri="{FF2B5EF4-FFF2-40B4-BE49-F238E27FC236}">
              <a16:creationId xmlns:a16="http://schemas.microsoft.com/office/drawing/2014/main" id="{F59F0624-27F8-44D7-A919-349849A1C3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5495" y="4992775"/>
          <a:ext cx="190499" cy="190499"/>
        </a:xfrm>
        <a:prstGeom prst="rect">
          <a:avLst/>
        </a:prstGeom>
      </xdr:spPr>
    </xdr:pic>
    <xdr:clientData/>
  </xdr:twoCellAnchor>
  <xdr:twoCellAnchor editAs="oneCell">
    <xdr:from>
      <xdr:col>11</xdr:col>
      <xdr:colOff>345411</xdr:colOff>
      <xdr:row>24</xdr:row>
      <xdr:rowOff>10467</xdr:rowOff>
    </xdr:from>
    <xdr:to>
      <xdr:col>11</xdr:col>
      <xdr:colOff>535910</xdr:colOff>
      <xdr:row>25</xdr:row>
      <xdr:rowOff>2093</xdr:rowOff>
    </xdr:to>
    <xdr:pic>
      <xdr:nvPicPr>
        <xdr:cNvPr id="26" name="Picture 25">
          <a:extLst>
            <a:ext uri="{FF2B5EF4-FFF2-40B4-BE49-F238E27FC236}">
              <a16:creationId xmlns:a16="http://schemas.microsoft.com/office/drawing/2014/main" id="{79D42FE2-B069-4FE6-B743-10BEA43F6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1785" y="5003242"/>
          <a:ext cx="190499" cy="190499"/>
        </a:xfrm>
        <a:prstGeom prst="rect">
          <a:avLst/>
        </a:prstGeom>
      </xdr:spPr>
    </xdr:pic>
    <xdr:clientData/>
  </xdr:twoCellAnchor>
  <xdr:twoCellAnchor editAs="oneCell">
    <xdr:from>
      <xdr:col>11</xdr:col>
      <xdr:colOff>355878</xdr:colOff>
      <xdr:row>26</xdr:row>
      <xdr:rowOff>188407</xdr:rowOff>
    </xdr:from>
    <xdr:to>
      <xdr:col>11</xdr:col>
      <xdr:colOff>546377</xdr:colOff>
      <xdr:row>27</xdr:row>
      <xdr:rowOff>180032</xdr:rowOff>
    </xdr:to>
    <xdr:pic>
      <xdr:nvPicPr>
        <xdr:cNvPr id="27" name="Picture 26">
          <a:extLst>
            <a:ext uri="{FF2B5EF4-FFF2-40B4-BE49-F238E27FC236}">
              <a16:creationId xmlns:a16="http://schemas.microsoft.com/office/drawing/2014/main" id="{7293F2E0-202C-42E4-B479-62004E7A0C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2252" y="5578929"/>
          <a:ext cx="190499" cy="190499"/>
        </a:xfrm>
        <a:prstGeom prst="rect">
          <a:avLst/>
        </a:prstGeom>
      </xdr:spPr>
    </xdr:pic>
    <xdr:clientData/>
  </xdr:twoCellAnchor>
  <xdr:twoCellAnchor editAs="oneCell">
    <xdr:from>
      <xdr:col>11</xdr:col>
      <xdr:colOff>366345</xdr:colOff>
      <xdr:row>29</xdr:row>
      <xdr:rowOff>10466</xdr:rowOff>
    </xdr:from>
    <xdr:to>
      <xdr:col>11</xdr:col>
      <xdr:colOff>556844</xdr:colOff>
      <xdr:row>30</xdr:row>
      <xdr:rowOff>2091</xdr:rowOff>
    </xdr:to>
    <xdr:pic>
      <xdr:nvPicPr>
        <xdr:cNvPr id="28" name="Picture 27">
          <a:extLst>
            <a:ext uri="{FF2B5EF4-FFF2-40B4-BE49-F238E27FC236}">
              <a16:creationId xmlns:a16="http://schemas.microsoft.com/office/drawing/2014/main" id="{8F0DFC6F-B645-4E57-A020-7F04D22F86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2719" y="5997609"/>
          <a:ext cx="190499" cy="190499"/>
        </a:xfrm>
        <a:prstGeom prst="rect">
          <a:avLst/>
        </a:prstGeom>
      </xdr:spPr>
    </xdr:pic>
    <xdr:clientData/>
  </xdr:twoCellAnchor>
  <xdr:twoCellAnchor editAs="oneCell">
    <xdr:from>
      <xdr:col>9</xdr:col>
      <xdr:colOff>41869</xdr:colOff>
      <xdr:row>31</xdr:row>
      <xdr:rowOff>10467</xdr:rowOff>
    </xdr:from>
    <xdr:to>
      <xdr:col>9</xdr:col>
      <xdr:colOff>232368</xdr:colOff>
      <xdr:row>32</xdr:row>
      <xdr:rowOff>2092</xdr:rowOff>
    </xdr:to>
    <xdr:pic>
      <xdr:nvPicPr>
        <xdr:cNvPr id="29" name="Picture 28">
          <a:extLst>
            <a:ext uri="{FF2B5EF4-FFF2-40B4-BE49-F238E27FC236}">
              <a16:creationId xmlns:a16="http://schemas.microsoft.com/office/drawing/2014/main" id="{6DF1C242-1F30-41D9-8FE3-3CA994CAFF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182" y="6395357"/>
          <a:ext cx="190499" cy="190499"/>
        </a:xfrm>
        <a:prstGeom prst="rect">
          <a:avLst/>
        </a:prstGeom>
      </xdr:spPr>
    </xdr:pic>
    <xdr:clientData/>
  </xdr:twoCellAnchor>
  <xdr:twoCellAnchor editAs="oneCell">
    <xdr:from>
      <xdr:col>13</xdr:col>
      <xdr:colOff>690824</xdr:colOff>
      <xdr:row>24</xdr:row>
      <xdr:rowOff>167473</xdr:rowOff>
    </xdr:from>
    <xdr:to>
      <xdr:col>13</xdr:col>
      <xdr:colOff>881323</xdr:colOff>
      <xdr:row>25</xdr:row>
      <xdr:rowOff>159099</xdr:rowOff>
    </xdr:to>
    <xdr:pic>
      <xdr:nvPicPr>
        <xdr:cNvPr id="30" name="Picture 29">
          <a:extLst>
            <a:ext uri="{FF2B5EF4-FFF2-40B4-BE49-F238E27FC236}">
              <a16:creationId xmlns:a16="http://schemas.microsoft.com/office/drawing/2014/main" id="{A4BAF5B6-C491-46A6-B873-B5BB1D67D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1456" y="5160248"/>
          <a:ext cx="190499" cy="190499"/>
        </a:xfrm>
        <a:prstGeom prst="rect">
          <a:avLst/>
        </a:prstGeom>
      </xdr:spPr>
    </xdr:pic>
    <xdr:clientData/>
  </xdr:twoCellAnchor>
  <xdr:twoCellAnchor editAs="oneCell">
    <xdr:from>
      <xdr:col>14</xdr:col>
      <xdr:colOff>690823</xdr:colOff>
      <xdr:row>24</xdr:row>
      <xdr:rowOff>167472</xdr:rowOff>
    </xdr:from>
    <xdr:to>
      <xdr:col>14</xdr:col>
      <xdr:colOff>881322</xdr:colOff>
      <xdr:row>25</xdr:row>
      <xdr:rowOff>159098</xdr:rowOff>
    </xdr:to>
    <xdr:pic>
      <xdr:nvPicPr>
        <xdr:cNvPr id="31" name="Picture 30">
          <a:extLst>
            <a:ext uri="{FF2B5EF4-FFF2-40B4-BE49-F238E27FC236}">
              <a16:creationId xmlns:a16="http://schemas.microsoft.com/office/drawing/2014/main" id="{7B589A80-E0C6-44B5-9F31-5B55914F5C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4889" y="5160247"/>
          <a:ext cx="190499" cy="190499"/>
        </a:xfrm>
        <a:prstGeom prst="rect">
          <a:avLst/>
        </a:prstGeom>
      </xdr:spPr>
    </xdr:pic>
    <xdr:clientData/>
  </xdr:twoCellAnchor>
  <xdr:twoCellAnchor editAs="oneCell">
    <xdr:from>
      <xdr:col>15</xdr:col>
      <xdr:colOff>669890</xdr:colOff>
      <xdr:row>24</xdr:row>
      <xdr:rowOff>125603</xdr:rowOff>
    </xdr:from>
    <xdr:to>
      <xdr:col>15</xdr:col>
      <xdr:colOff>860389</xdr:colOff>
      <xdr:row>25</xdr:row>
      <xdr:rowOff>117229</xdr:rowOff>
    </xdr:to>
    <xdr:pic>
      <xdr:nvPicPr>
        <xdr:cNvPr id="32" name="Picture 31">
          <a:extLst>
            <a:ext uri="{FF2B5EF4-FFF2-40B4-BE49-F238E27FC236}">
              <a16:creationId xmlns:a16="http://schemas.microsoft.com/office/drawing/2014/main" id="{8A6F231F-BCA6-4A0E-8E5D-7DA80FC4D5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88791" y="5118378"/>
          <a:ext cx="190499" cy="190499"/>
        </a:xfrm>
        <a:prstGeom prst="rect">
          <a:avLst/>
        </a:prstGeom>
      </xdr:spPr>
    </xdr:pic>
    <xdr:clientData/>
  </xdr:twoCellAnchor>
  <xdr:twoCellAnchor editAs="oneCell">
    <xdr:from>
      <xdr:col>17</xdr:col>
      <xdr:colOff>596620</xdr:colOff>
      <xdr:row>24</xdr:row>
      <xdr:rowOff>83735</xdr:rowOff>
    </xdr:from>
    <xdr:to>
      <xdr:col>17</xdr:col>
      <xdr:colOff>787119</xdr:colOff>
      <xdr:row>25</xdr:row>
      <xdr:rowOff>75361</xdr:rowOff>
    </xdr:to>
    <xdr:pic>
      <xdr:nvPicPr>
        <xdr:cNvPr id="33" name="Picture 32">
          <a:extLst>
            <a:ext uri="{FF2B5EF4-FFF2-40B4-BE49-F238E27FC236}">
              <a16:creationId xmlns:a16="http://schemas.microsoft.com/office/drawing/2014/main" id="{56945129-C778-43B4-A696-E3032FC893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21647" y="5076510"/>
          <a:ext cx="190499" cy="190499"/>
        </a:xfrm>
        <a:prstGeom prst="rect">
          <a:avLst/>
        </a:prstGeom>
      </xdr:spPr>
    </xdr:pic>
    <xdr:clientData/>
  </xdr:twoCellAnchor>
  <xdr:twoCellAnchor editAs="oneCell">
    <xdr:from>
      <xdr:col>20</xdr:col>
      <xdr:colOff>523351</xdr:colOff>
      <xdr:row>24</xdr:row>
      <xdr:rowOff>10467</xdr:rowOff>
    </xdr:from>
    <xdr:to>
      <xdr:col>20</xdr:col>
      <xdr:colOff>713850</xdr:colOff>
      <xdr:row>25</xdr:row>
      <xdr:rowOff>2093</xdr:rowOff>
    </xdr:to>
    <xdr:pic>
      <xdr:nvPicPr>
        <xdr:cNvPr id="34" name="Picture 33">
          <a:extLst>
            <a:ext uri="{FF2B5EF4-FFF2-40B4-BE49-F238E27FC236}">
              <a16:creationId xmlns:a16="http://schemas.microsoft.com/office/drawing/2014/main" id="{A48F3114-362A-4061-B0E2-3C4181BEA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39532" y="5003242"/>
          <a:ext cx="190499" cy="190499"/>
        </a:xfrm>
        <a:prstGeom prst="rect">
          <a:avLst/>
        </a:prstGeom>
      </xdr:spPr>
    </xdr:pic>
    <xdr:clientData/>
  </xdr:twoCellAnchor>
  <xdr:twoCellAnchor editAs="oneCell">
    <xdr:from>
      <xdr:col>17</xdr:col>
      <xdr:colOff>429148</xdr:colOff>
      <xdr:row>29</xdr:row>
      <xdr:rowOff>10467</xdr:rowOff>
    </xdr:from>
    <xdr:to>
      <xdr:col>17</xdr:col>
      <xdr:colOff>619647</xdr:colOff>
      <xdr:row>30</xdr:row>
      <xdr:rowOff>2092</xdr:rowOff>
    </xdr:to>
    <xdr:pic>
      <xdr:nvPicPr>
        <xdr:cNvPr id="35" name="Picture 34">
          <a:extLst>
            <a:ext uri="{FF2B5EF4-FFF2-40B4-BE49-F238E27FC236}">
              <a16:creationId xmlns:a16="http://schemas.microsoft.com/office/drawing/2014/main" id="{8768E368-CCC2-4523-88D3-B8A0B8EFB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4175" y="5997610"/>
          <a:ext cx="190499" cy="190499"/>
        </a:xfrm>
        <a:prstGeom prst="rect">
          <a:avLst/>
        </a:prstGeom>
      </xdr:spPr>
    </xdr:pic>
    <xdr:clientData/>
  </xdr:twoCellAnchor>
  <xdr:twoCellAnchor editAs="oneCell">
    <xdr:from>
      <xdr:col>14</xdr:col>
      <xdr:colOff>743159</xdr:colOff>
      <xdr:row>31</xdr:row>
      <xdr:rowOff>10466</xdr:rowOff>
    </xdr:from>
    <xdr:to>
      <xdr:col>14</xdr:col>
      <xdr:colOff>933658</xdr:colOff>
      <xdr:row>32</xdr:row>
      <xdr:rowOff>2091</xdr:rowOff>
    </xdr:to>
    <xdr:pic>
      <xdr:nvPicPr>
        <xdr:cNvPr id="36" name="Picture 35">
          <a:extLst>
            <a:ext uri="{FF2B5EF4-FFF2-40B4-BE49-F238E27FC236}">
              <a16:creationId xmlns:a16="http://schemas.microsoft.com/office/drawing/2014/main" id="{D262C978-1971-412C-9478-378A873F0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7225" y="6395356"/>
          <a:ext cx="190499" cy="190499"/>
        </a:xfrm>
        <a:prstGeom prst="rect">
          <a:avLst/>
        </a:prstGeom>
      </xdr:spPr>
    </xdr:pic>
    <xdr:clientData/>
  </xdr:twoCellAnchor>
  <xdr:twoCellAnchor editAs="oneCell">
    <xdr:from>
      <xdr:col>14</xdr:col>
      <xdr:colOff>586153</xdr:colOff>
      <xdr:row>32</xdr:row>
      <xdr:rowOff>0</xdr:rowOff>
    </xdr:from>
    <xdr:to>
      <xdr:col>14</xdr:col>
      <xdr:colOff>776652</xdr:colOff>
      <xdr:row>32</xdr:row>
      <xdr:rowOff>190499</xdr:rowOff>
    </xdr:to>
    <xdr:pic>
      <xdr:nvPicPr>
        <xdr:cNvPr id="37" name="Picture 36">
          <a:extLst>
            <a:ext uri="{FF2B5EF4-FFF2-40B4-BE49-F238E27FC236}">
              <a16:creationId xmlns:a16="http://schemas.microsoft.com/office/drawing/2014/main" id="{34C7CDEB-5679-4A09-9CDB-9E90116639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0219" y="6583764"/>
          <a:ext cx="190499" cy="190499"/>
        </a:xfrm>
        <a:prstGeom prst="rect">
          <a:avLst/>
        </a:prstGeom>
      </xdr:spPr>
    </xdr:pic>
    <xdr:clientData/>
  </xdr:twoCellAnchor>
  <xdr:twoCellAnchor editAs="oneCell">
    <xdr:from>
      <xdr:col>18</xdr:col>
      <xdr:colOff>198873</xdr:colOff>
      <xdr:row>32</xdr:row>
      <xdr:rowOff>0</xdr:rowOff>
    </xdr:from>
    <xdr:to>
      <xdr:col>18</xdr:col>
      <xdr:colOff>389372</xdr:colOff>
      <xdr:row>32</xdr:row>
      <xdr:rowOff>190499</xdr:rowOff>
    </xdr:to>
    <xdr:pic>
      <xdr:nvPicPr>
        <xdr:cNvPr id="38" name="Picture 37">
          <a:extLst>
            <a:ext uri="{FF2B5EF4-FFF2-40B4-BE49-F238E27FC236}">
              <a16:creationId xmlns:a16="http://schemas.microsoft.com/office/drawing/2014/main" id="{6443E004-B71F-4760-868C-24E1AE54B6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29862" y="6583764"/>
          <a:ext cx="190499" cy="190499"/>
        </a:xfrm>
        <a:prstGeom prst="rect">
          <a:avLst/>
        </a:prstGeom>
      </xdr:spPr>
    </xdr:pic>
    <xdr:clientData/>
  </xdr:twoCellAnchor>
  <xdr:twoCellAnchor editAs="oneCell">
    <xdr:from>
      <xdr:col>18</xdr:col>
      <xdr:colOff>523352</xdr:colOff>
      <xdr:row>31</xdr:row>
      <xdr:rowOff>10467</xdr:rowOff>
    </xdr:from>
    <xdr:to>
      <xdr:col>18</xdr:col>
      <xdr:colOff>713851</xdr:colOff>
      <xdr:row>32</xdr:row>
      <xdr:rowOff>2092</xdr:rowOff>
    </xdr:to>
    <xdr:pic>
      <xdr:nvPicPr>
        <xdr:cNvPr id="39" name="Picture 38">
          <a:extLst>
            <a:ext uri="{FF2B5EF4-FFF2-40B4-BE49-F238E27FC236}">
              <a16:creationId xmlns:a16="http://schemas.microsoft.com/office/drawing/2014/main" id="{F993AD5F-0321-403C-B21A-6F8E72B78F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54341" y="6395357"/>
          <a:ext cx="190499" cy="190499"/>
        </a:xfrm>
        <a:prstGeom prst="rect">
          <a:avLst/>
        </a:prstGeom>
      </xdr:spPr>
    </xdr:pic>
    <xdr:clientData/>
  </xdr:twoCellAnchor>
  <xdr:twoCellAnchor editAs="oneCell">
    <xdr:from>
      <xdr:col>2</xdr:col>
      <xdr:colOff>293078</xdr:colOff>
      <xdr:row>34</xdr:row>
      <xdr:rowOff>0</xdr:rowOff>
    </xdr:from>
    <xdr:to>
      <xdr:col>2</xdr:col>
      <xdr:colOff>483577</xdr:colOff>
      <xdr:row>35</xdr:row>
      <xdr:rowOff>2092</xdr:rowOff>
    </xdr:to>
    <xdr:pic>
      <xdr:nvPicPr>
        <xdr:cNvPr id="40" name="Picture 39">
          <a:extLst>
            <a:ext uri="{FF2B5EF4-FFF2-40B4-BE49-F238E27FC236}">
              <a16:creationId xmlns:a16="http://schemas.microsoft.com/office/drawing/2014/main" id="{C6D10097-AB12-4EB5-98E7-52C8E0D1E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3682" y="6981511"/>
          <a:ext cx="190499" cy="190499"/>
        </a:xfrm>
        <a:prstGeom prst="rect">
          <a:avLst/>
        </a:prstGeom>
      </xdr:spPr>
    </xdr:pic>
    <xdr:clientData/>
  </xdr:twoCellAnchor>
  <xdr:twoCellAnchor editAs="oneCell">
    <xdr:from>
      <xdr:col>9</xdr:col>
      <xdr:colOff>481484</xdr:colOff>
      <xdr:row>33</xdr:row>
      <xdr:rowOff>198873</xdr:rowOff>
    </xdr:from>
    <xdr:to>
      <xdr:col>9</xdr:col>
      <xdr:colOff>671983</xdr:colOff>
      <xdr:row>35</xdr:row>
      <xdr:rowOff>2091</xdr:rowOff>
    </xdr:to>
    <xdr:pic>
      <xdr:nvPicPr>
        <xdr:cNvPr id="41" name="Picture 40">
          <a:extLst>
            <a:ext uri="{FF2B5EF4-FFF2-40B4-BE49-F238E27FC236}">
              <a16:creationId xmlns:a16="http://schemas.microsoft.com/office/drawing/2014/main" id="{C06AEAB0-7930-4765-B85D-FEE828033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0797" y="6981510"/>
          <a:ext cx="190499" cy="190499"/>
        </a:xfrm>
        <a:prstGeom prst="rect">
          <a:avLst/>
        </a:prstGeom>
      </xdr:spPr>
    </xdr:pic>
    <xdr:clientData/>
  </xdr:twoCellAnchor>
  <xdr:twoCellAnchor editAs="oneCell">
    <xdr:from>
      <xdr:col>12</xdr:col>
      <xdr:colOff>617556</xdr:colOff>
      <xdr:row>42</xdr:row>
      <xdr:rowOff>10467</xdr:rowOff>
    </xdr:from>
    <xdr:to>
      <xdr:col>12</xdr:col>
      <xdr:colOff>808055</xdr:colOff>
      <xdr:row>43</xdr:row>
      <xdr:rowOff>2092</xdr:rowOff>
    </xdr:to>
    <xdr:pic>
      <xdr:nvPicPr>
        <xdr:cNvPr id="42" name="Picture 41">
          <a:extLst>
            <a:ext uri="{FF2B5EF4-FFF2-40B4-BE49-F238E27FC236}">
              <a16:creationId xmlns:a16="http://schemas.microsoft.com/office/drawing/2014/main" id="{23225CFC-ACDA-499B-AF9D-2741CF5A3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1759" y="8572500"/>
          <a:ext cx="190499" cy="190499"/>
        </a:xfrm>
        <a:prstGeom prst="rect">
          <a:avLst/>
        </a:prstGeom>
      </xdr:spPr>
    </xdr:pic>
    <xdr:clientData/>
  </xdr:twoCellAnchor>
  <xdr:twoCellAnchor editAs="oneCell">
    <xdr:from>
      <xdr:col>20</xdr:col>
      <xdr:colOff>732693</xdr:colOff>
      <xdr:row>43</xdr:row>
      <xdr:rowOff>0</xdr:rowOff>
    </xdr:from>
    <xdr:to>
      <xdr:col>20</xdr:col>
      <xdr:colOff>923192</xdr:colOff>
      <xdr:row>43</xdr:row>
      <xdr:rowOff>190499</xdr:rowOff>
    </xdr:to>
    <xdr:pic>
      <xdr:nvPicPr>
        <xdr:cNvPr id="43" name="Picture 42">
          <a:extLst>
            <a:ext uri="{FF2B5EF4-FFF2-40B4-BE49-F238E27FC236}">
              <a16:creationId xmlns:a16="http://schemas.microsoft.com/office/drawing/2014/main" id="{AEE20C2A-F19C-41F1-97D7-FE41333342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48874" y="8760907"/>
          <a:ext cx="190499" cy="190499"/>
        </a:xfrm>
        <a:prstGeom prst="rect">
          <a:avLst/>
        </a:prstGeom>
      </xdr:spPr>
    </xdr:pic>
    <xdr:clientData/>
  </xdr:twoCellAnchor>
  <xdr:twoCellAnchor editAs="oneCell">
    <xdr:from>
      <xdr:col>4</xdr:col>
      <xdr:colOff>1182775</xdr:colOff>
      <xdr:row>44</xdr:row>
      <xdr:rowOff>1</xdr:rowOff>
    </xdr:from>
    <xdr:to>
      <xdr:col>4</xdr:col>
      <xdr:colOff>1373274</xdr:colOff>
      <xdr:row>44</xdr:row>
      <xdr:rowOff>190500</xdr:rowOff>
    </xdr:to>
    <xdr:pic>
      <xdr:nvPicPr>
        <xdr:cNvPr id="44" name="Picture 43">
          <a:extLst>
            <a:ext uri="{FF2B5EF4-FFF2-40B4-BE49-F238E27FC236}">
              <a16:creationId xmlns:a16="http://schemas.microsoft.com/office/drawing/2014/main" id="{0DB79340-2782-4A06-921A-44F3CFA222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41566" y="8959781"/>
          <a:ext cx="190499" cy="190499"/>
        </a:xfrm>
        <a:prstGeom prst="rect">
          <a:avLst/>
        </a:prstGeom>
      </xdr:spPr>
    </xdr:pic>
    <xdr:clientData/>
  </xdr:twoCellAnchor>
  <xdr:twoCellAnchor editAs="oneCell">
    <xdr:from>
      <xdr:col>4</xdr:col>
      <xdr:colOff>1256044</xdr:colOff>
      <xdr:row>45</xdr:row>
      <xdr:rowOff>0</xdr:rowOff>
    </xdr:from>
    <xdr:to>
      <xdr:col>4</xdr:col>
      <xdr:colOff>1446543</xdr:colOff>
      <xdr:row>45</xdr:row>
      <xdr:rowOff>190499</xdr:rowOff>
    </xdr:to>
    <xdr:pic>
      <xdr:nvPicPr>
        <xdr:cNvPr id="45" name="Picture 44">
          <a:extLst>
            <a:ext uri="{FF2B5EF4-FFF2-40B4-BE49-F238E27FC236}">
              <a16:creationId xmlns:a16="http://schemas.microsoft.com/office/drawing/2014/main" id="{D13F1E82-B062-4B27-8534-C66F42AFDE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14835" y="9158654"/>
          <a:ext cx="190499" cy="190499"/>
        </a:xfrm>
        <a:prstGeom prst="rect">
          <a:avLst/>
        </a:prstGeom>
      </xdr:spPr>
    </xdr:pic>
    <xdr:clientData/>
  </xdr:twoCellAnchor>
  <xdr:twoCellAnchor editAs="oneCell">
    <xdr:from>
      <xdr:col>7</xdr:col>
      <xdr:colOff>471016</xdr:colOff>
      <xdr:row>48</xdr:row>
      <xdr:rowOff>31401</xdr:rowOff>
    </xdr:from>
    <xdr:to>
      <xdr:col>7</xdr:col>
      <xdr:colOff>661515</xdr:colOff>
      <xdr:row>48</xdr:row>
      <xdr:rowOff>221900</xdr:rowOff>
    </xdr:to>
    <xdr:pic>
      <xdr:nvPicPr>
        <xdr:cNvPr id="46" name="Picture 45">
          <a:extLst>
            <a:ext uri="{FF2B5EF4-FFF2-40B4-BE49-F238E27FC236}">
              <a16:creationId xmlns:a16="http://schemas.microsoft.com/office/drawing/2014/main" id="{697F9773-AE60-4DDB-A068-00334A190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6263" y="9744808"/>
          <a:ext cx="190499" cy="190499"/>
        </a:xfrm>
        <a:prstGeom prst="rect">
          <a:avLst/>
        </a:prstGeom>
      </xdr:spPr>
    </xdr:pic>
    <xdr:clientData/>
  </xdr:twoCellAnchor>
  <xdr:oneCellAnchor>
    <xdr:from>
      <xdr:col>12</xdr:col>
      <xdr:colOff>307854</xdr:colOff>
      <xdr:row>24</xdr:row>
      <xdr:rowOff>53811</xdr:rowOff>
    </xdr:from>
    <xdr:ext cx="190499" cy="190499"/>
    <xdr:pic>
      <xdr:nvPicPr>
        <xdr:cNvPr id="47" name="Picture 46">
          <a:extLst>
            <a:ext uri="{FF2B5EF4-FFF2-40B4-BE49-F238E27FC236}">
              <a16:creationId xmlns:a16="http://schemas.microsoft.com/office/drawing/2014/main" id="{AD9C2F4E-67B3-473F-B0C6-F69272336B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2057" y="5046586"/>
          <a:ext cx="190499" cy="190499"/>
        </a:xfrm>
        <a:prstGeom prst="rect">
          <a:avLst/>
        </a:prstGeom>
      </xdr:spPr>
    </xdr:pic>
    <xdr:clientData/>
  </xdr:oneCellAnchor>
  <xdr:twoCellAnchor editAs="oneCell">
    <xdr:from>
      <xdr:col>16</xdr:col>
      <xdr:colOff>617555</xdr:colOff>
      <xdr:row>24</xdr:row>
      <xdr:rowOff>52335</xdr:rowOff>
    </xdr:from>
    <xdr:to>
      <xdr:col>16</xdr:col>
      <xdr:colOff>808054</xdr:colOff>
      <xdr:row>25</xdr:row>
      <xdr:rowOff>43961</xdr:rowOff>
    </xdr:to>
    <xdr:pic>
      <xdr:nvPicPr>
        <xdr:cNvPr id="49" name="Picture 48">
          <a:extLst>
            <a:ext uri="{FF2B5EF4-FFF2-40B4-BE49-F238E27FC236}">
              <a16:creationId xmlns:a16="http://schemas.microsoft.com/office/drawing/2014/main" id="{DD45822D-1DF7-458F-994C-7E25DDD15B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5220" y="5045110"/>
          <a:ext cx="190499" cy="190499"/>
        </a:xfrm>
        <a:prstGeom prst="rect">
          <a:avLst/>
        </a:prstGeom>
      </xdr:spPr>
    </xdr:pic>
    <xdr:clientData/>
  </xdr:twoCellAnchor>
  <xdr:twoCellAnchor editAs="oneCell">
    <xdr:from>
      <xdr:col>12</xdr:col>
      <xdr:colOff>376814</xdr:colOff>
      <xdr:row>11</xdr:row>
      <xdr:rowOff>0</xdr:rowOff>
    </xdr:from>
    <xdr:to>
      <xdr:col>12</xdr:col>
      <xdr:colOff>567313</xdr:colOff>
      <xdr:row>11</xdr:row>
      <xdr:rowOff>190499</xdr:rowOff>
    </xdr:to>
    <xdr:pic>
      <xdr:nvPicPr>
        <xdr:cNvPr id="50" name="Picture 49">
          <a:extLst>
            <a:ext uri="{FF2B5EF4-FFF2-40B4-BE49-F238E27FC236}">
              <a16:creationId xmlns:a16="http://schemas.microsoft.com/office/drawing/2014/main" id="{99C6F30B-09CA-47E3-9C2A-D063B8F98F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1017" y="2501621"/>
          <a:ext cx="190499" cy="1904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FC38CCD7-55DE-464C-A7BB-9EB4CA09A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69088355-F26E-43F1-82B3-E16FE7C3E3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379BAFCC-4458-473A-9CB5-8CFBBD358C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57330159-93D9-4F94-8DAE-BB7DA8291C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044377D8-F01D-4F05-A9CF-0241C4EF5A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8261507D-D932-4966-A0D5-B223F9C1F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A07ABCAA-EAA4-4F50-AC16-BC77FFB86C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D6FB798B-CAA7-4DA0-A8D1-14F9D21C83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CFBFC04E-3ED2-45FA-A182-5F9FB73E96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B8465B94-7C8B-4520-A1E9-9854BC0E35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42C36531-BD36-4978-AC48-69A4FA0397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38C785ED-0483-4E6E-AE6B-C7DA5527C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821FFFF0-98A6-4916-9AC8-975AA25BD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5EF683CD-30AE-4114-87CA-B63435A7E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815AB06A-BA85-470A-940A-9C43E87176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C0BFA4C8-C4D5-4599-9C14-CCA29104A2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8CFD205B-2831-4D88-82FE-158B9F7411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F11E05C9-C7EF-4484-AC4D-56BBF85DA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0E18F7A2-B2B8-46F7-9E77-F902C80D5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89D5AE41-2E98-4C81-892E-5AAE1B45C8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2E9F5CC6-CBCA-4856-924C-FFE2E6BEA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5E6FD34B-3629-47F0-836D-1CC9C3146F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656AE2B4-6E67-470E-A299-A80B9FC3A8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D95453CA-67DA-4AF1-A526-A34C55DCE7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C831172B-701E-446E-8145-E46608704E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EA719F1E-5BC7-40A1-A2F3-BFBBAB36D2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613E8393-94BC-4126-BD97-857DD900D2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65074FE6-D9F2-4A70-B9EF-52BA262D23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FD0FB197-2ADE-48C2-BE84-24341DFC4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CEF5AEBD-8E75-46E2-89C1-4798EE04B9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E1594E88-9831-4D5A-B443-9D867FE37C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446E3374-9A7B-410E-A6DD-72F605C1B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25AF883C-4CA7-4FB3-8A23-DECDC2468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ED2FB88D-DEBA-4BB2-9AA9-5090B267B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5815EE5B-BF0A-4DBE-BE79-786D7B46A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45D82B0D-ECF4-411D-9C5F-4553789E7A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D4F446EC-1F1D-4905-AAC4-73616D2EAC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3364F354-276B-4F96-A863-494A615337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BA394F20-E446-43BC-81AB-7A4683CD38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93BD37D3-CC49-4E82-86D4-5E82FEF50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7714F9FE-EE2D-4ECE-801A-88F0179A9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376814</xdr:colOff>
      <xdr:row>47</xdr:row>
      <xdr:rowOff>31401</xdr:rowOff>
    </xdr:from>
    <xdr:to>
      <xdr:col>7</xdr:col>
      <xdr:colOff>567313</xdr:colOff>
      <xdr:row>47</xdr:row>
      <xdr:rowOff>221900</xdr:rowOff>
    </xdr:to>
    <xdr:pic>
      <xdr:nvPicPr>
        <xdr:cNvPr id="44" name="Picture 43">
          <a:extLst>
            <a:ext uri="{FF2B5EF4-FFF2-40B4-BE49-F238E27FC236}">
              <a16:creationId xmlns:a16="http://schemas.microsoft.com/office/drawing/2014/main" id="{72D59754-67FA-4D07-8876-8616CE281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2061" y="9409863"/>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E5D9634A-0FB8-444E-A5A0-AF25A403FB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2F789F6E-278E-427C-A7ED-DCF885941F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BA1E8544-A03C-435F-B41A-F81775D4E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26DB973D-AF69-4EC3-88A9-FC52AE2E90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6F9F4D4A-6EDA-48CE-9763-1384DB69C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A72776AC-A6F0-4362-A176-95384198A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1B89E693-E771-4F80-949F-4C3500D7A7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8A799FD4-4506-4C35-A2A8-7B2FCEE991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A9413ED3-9D4C-4943-8CF0-753D4D0C01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9F5A8ED2-E94C-4F4B-A229-2973436661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B87FD5F0-5514-4DB4-BB40-9E6413BDDF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506CE1EB-6592-4FBB-8212-ED08B86046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23D61A83-C380-487E-AE5B-98D36D440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7E54A289-A515-4337-BE76-E7E020A035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7CA764A2-4A0F-46D8-A3FE-6DE344E5BF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909C3FB0-DBF7-4C0B-B4C9-94583A59D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02B5B0EA-9FEB-4FBA-8571-F3B3E768C8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40D43FC3-0892-4553-B525-5D3E962A77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E0633893-7E43-42C8-A856-CE2AD994A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2D804EC4-DEC0-4EC5-B651-34EC5E1381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B69936AF-1AF0-4004-BF72-5B026C5D11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BFC0DE67-AB42-4810-A438-C46190943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7492E545-FCE7-413A-A1F1-8314B7DDB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C83D543A-F5A9-4ABD-84BA-A7568793B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48211CFD-A4A9-40BC-9ABE-20502C2428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87E4B798-E905-49F6-910D-6C0C8668B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8E86004D-DCD2-4F2A-B07F-FEBFC08905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6EF8F5FE-DC6A-4438-B314-19834BBC13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9E90E5AB-0B19-45B9-A2D1-7028EB5555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9BE38827-2731-4A46-8177-40E9DF475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81B9033A-8168-4921-8594-B554BC3270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914A011F-F86A-4765-9C84-1B50E35A9A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1C33E425-3066-4589-993E-6AD28F333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CE0AF08F-395E-4170-ACBC-B73186012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B3DA9340-21D3-431A-9398-6E9BB4554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9598F0B8-A13F-4663-8F62-0F88BA6DB3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C7A28D92-B8D2-439F-845E-449BD502D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75B70991-DCDD-4F72-9B17-A2534C65F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29CC04A7-9186-4E62-AD5A-0D6773C5A8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A411D97C-28BF-48C6-918F-08861A759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9893203F-D88D-403C-9E07-145490E50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71E149AA-9311-4AED-AF78-070A470FEA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F44A051F-575C-4838-AB06-569FBE428D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435299F7-5546-499A-95CA-0C238A58B0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418681</xdr:colOff>
      <xdr:row>47</xdr:row>
      <xdr:rowOff>20934</xdr:rowOff>
    </xdr:from>
    <xdr:to>
      <xdr:col>7</xdr:col>
      <xdr:colOff>609180</xdr:colOff>
      <xdr:row>47</xdr:row>
      <xdr:rowOff>211433</xdr:rowOff>
    </xdr:to>
    <xdr:pic>
      <xdr:nvPicPr>
        <xdr:cNvPr id="44" name="Picture 43">
          <a:extLst>
            <a:ext uri="{FF2B5EF4-FFF2-40B4-BE49-F238E27FC236}">
              <a16:creationId xmlns:a16="http://schemas.microsoft.com/office/drawing/2014/main" id="{E4408BA6-027A-4213-AAA9-77B19731EA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3928" y="9399396"/>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EDB87195-E350-4FE6-B74A-D42558FF1E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0794C709-728D-4D91-ADDC-998F9EA60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FC255961-9937-4114-A37C-A66B909EBB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94421AB3-64E9-4D50-BA7C-DE6C71641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84D13709-239A-44A2-98FC-E27D7478F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8B373209-E5C0-4C38-ADB6-B76A3F03E2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87373907-5E32-4C75-B9B6-09FABE84D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A0C76ADC-E53F-468F-8D20-B12078925F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E3C19A3C-AA9D-4D5F-BF2D-B2BB40B4C9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CE9DB042-23CD-4859-B93F-E402F343FE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10E0B7D8-D044-4AB9-BB96-5849F8844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98B30DEE-8E34-4440-9B19-1C76F5C32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0549ACEC-1CB8-45CC-BD5C-65095AAA7A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A9A0FFE0-C24C-4EDF-ABB8-28FC424CE0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23BFAD51-AAC2-4E08-A410-E58289150B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FE12A611-D077-429D-A51D-2DA3ECDE3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FC011D88-10E7-4CA0-973A-2E07370CF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E0C55D80-0EC1-49F1-844D-E7EB712F9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81224FDD-CF4A-4B7B-A36A-1CD1FB6DF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858C2823-F7EA-4DC9-ABC5-72951F1EDA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C49644F5-C023-4F64-8286-049091918A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C617129C-11E0-4808-B008-CFA4D3E13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C6D9C216-D074-4574-8DA2-F0DCECE414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30650D85-21A9-4973-B7C3-D72926CB0B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AE3BC0B0-51EB-4999-9511-449BA79F67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0AA793E3-C13F-447A-8C76-BC3DE10CF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5BB98179-2C7D-4735-B12E-7E4314631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D05AAA50-849D-432C-A775-418978436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A2BB1E0D-8DB5-4C06-B52B-60868E3856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551186EB-2D53-49C9-9884-A8EDD5D243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E74A9315-327C-447B-9CAD-6D5EFD6F00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43DFB887-00E2-4E4E-911A-59D3B59BE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23C250AF-5AFE-4C42-99F5-41F9D0F7C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83E11C74-6029-4582-9E3A-2D50D9E17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0AB57F42-EE59-4E16-A444-656FD2BE6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3897D971-E51D-4EAF-BBE5-F9EAE436B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FBBD16BA-0B54-4236-8E3F-E70045A6E3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160859AF-9E57-4B75-AD4D-F94E663A6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DF4737C7-1873-4365-BBDE-9FC0F54B07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3A7FD24D-5A12-4723-86D0-29D6985B4C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BF76B3FD-0C1F-4469-8E36-E398E50F2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7B5F25DD-43BB-424B-9306-E0C6D776A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47C065E8-2CDF-44DF-BB0F-99C7B0667D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1CD9951B-E3F9-4CDC-B2DA-8BDA94BA83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450082</xdr:colOff>
      <xdr:row>47</xdr:row>
      <xdr:rowOff>20933</xdr:rowOff>
    </xdr:from>
    <xdr:to>
      <xdr:col>7</xdr:col>
      <xdr:colOff>640581</xdr:colOff>
      <xdr:row>47</xdr:row>
      <xdr:rowOff>211432</xdr:rowOff>
    </xdr:to>
    <xdr:pic>
      <xdr:nvPicPr>
        <xdr:cNvPr id="44" name="Picture 43">
          <a:extLst>
            <a:ext uri="{FF2B5EF4-FFF2-40B4-BE49-F238E27FC236}">
              <a16:creationId xmlns:a16="http://schemas.microsoft.com/office/drawing/2014/main" id="{0D96DF4A-E18B-44B5-85CB-4BF8E3526D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15329" y="9399395"/>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9FC983F9-B756-4663-8799-53A5EB02D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1F128008-1DDB-4235-BD34-4D8F52302F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5AF5371F-8DFF-4C97-A84A-69AA7D98B2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A5603ECE-DF63-4F61-922E-205545CCC2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F95D31D0-1D46-4365-9727-4569EB0F16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B053FEAF-1D8C-4737-BB21-20B2F42447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4B98B4A4-A433-43EB-AB2D-3FEE4B4C3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23171339-4AE6-4820-8AA5-DD90A3322B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26EC7C4B-4CDB-4829-AAF6-74EBC0AA0A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4A5AEA3E-8325-4945-8B53-7D746B5E7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E380DCA7-FBEB-4DCE-B03E-70B9639A8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0830E9E3-09A1-498A-BBE7-F68E22F02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580C7958-1727-4D5F-B5A8-3F38D3DB1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C759399C-1341-4E14-B167-70D51FC4E8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8C767C58-17C0-4C1F-85B9-B010A4153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A11DF3B6-D809-4C7D-9CE0-6E30FF980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7B2EDF35-799F-42DB-9F3A-ABD6589A35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6FA4433D-CEB0-4DBA-AD80-A05844A43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62F73DF5-02C9-4864-958E-34010C4CD2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438DB0E4-EA60-4175-8D73-4D9631B0B6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C0495F63-F6D0-4F91-A39E-9144C30D4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16732E7B-4B42-4FD7-9AD2-BDE3237DF9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863833F6-5424-41EC-94B2-FCAA64A94B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E130EA9B-79FD-497D-9EE3-DBA8BF05F4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3ACF952C-1C37-4597-BFD1-3BD8C7C607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6C27F9E6-194C-454B-BBD8-A4D629BD0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E202A492-4175-4595-ADEA-F91EAF6DC2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E5C868E9-D450-48CA-B645-836EA596F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08E5B9C3-D8BC-4DF6-8A14-507A9220EF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0D9CBF72-5F50-4AF6-8061-7461102EE4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183EC111-EF50-4F80-97F7-478D651C4B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80C3CBC8-99FC-4132-81EC-EF2F94043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E810ECA6-A833-4CB4-83A3-266E024A3B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69164448-4FD6-4B3A-965B-E9436125C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4EDD1AFF-E8FC-4888-96DF-56B3C412E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A9F4871D-517A-484B-A85E-71D1E80F96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9C3A3B66-8556-4040-A9ED-FEBAFD2C6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27F1D050-2492-48AC-94BE-1D691DAFF3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7D9A6E8D-64A3-40CC-8748-0410B89B1A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E7C9D3AA-5727-4120-8316-791CEF94D8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9D1845BB-F08C-4204-B479-61FC5F579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A8774F43-760C-44D5-98FD-F52171E278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3419A8AA-B2C0-4EA6-AF72-DC8723C5B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81154C7A-1565-4C3F-8CC8-956D02851D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397748</xdr:colOff>
      <xdr:row>47</xdr:row>
      <xdr:rowOff>31401</xdr:rowOff>
    </xdr:from>
    <xdr:to>
      <xdr:col>7</xdr:col>
      <xdr:colOff>588247</xdr:colOff>
      <xdr:row>47</xdr:row>
      <xdr:rowOff>221900</xdr:rowOff>
    </xdr:to>
    <xdr:pic>
      <xdr:nvPicPr>
        <xdr:cNvPr id="44" name="Picture 43">
          <a:extLst>
            <a:ext uri="{FF2B5EF4-FFF2-40B4-BE49-F238E27FC236}">
              <a16:creationId xmlns:a16="http://schemas.microsoft.com/office/drawing/2014/main" id="{9558837B-0F9D-4CC0-B5D5-440F1CE29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2995" y="9409863"/>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8A0927B1-FAB8-4948-AA90-F17203442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408D4A17-37C1-4B44-A08F-924B5A8116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ABFE2F5D-52F3-47E0-A91C-82C24FA6E7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0F68C315-B330-4783-A6C9-A7C3EB634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28810D29-2295-4470-B453-372E7BF4F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720D09C3-8E9E-4AE1-906A-6DAF0B36F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28914FB4-169C-476D-AB0B-9085F8A513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5981E80B-CDEC-46B2-A934-C442A9CF5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9379CEF1-9A2C-4A1B-9F1A-9600BE226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F9CE34C3-B1E3-4BA8-B9FC-00E496998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A81C3DBA-F95A-4A2A-8045-CB5726CC9B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05A6E6D4-4B14-455E-BF9E-C9FE451731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EA9879E5-2540-485B-937F-6DC9F2D428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FDEA9796-B234-436D-82A0-EE9852BF5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E926236C-D7C1-4D7C-89EB-81FF11F952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B46A75E2-D800-4EB7-AB35-C2D0B1E1A3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D02D4433-FD26-4212-957E-1BB57143F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78B848C7-6F9D-4941-BFCB-9157F297CA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97031C4A-8FF8-421C-B958-DA70DB34DF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A4C8296D-D5F7-4854-89DB-AD3CB57A9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FA876285-B7A7-4937-873F-1BBB1201C1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0D94A839-A305-4E7D-81AC-03A2991C09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CB0D1335-8F23-4101-80A0-F77DE838F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D139A3F1-D5A3-4E2B-A0E1-02A63E7A57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39B21366-3F2B-44DC-A73A-80690944E2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1B2B69F6-BAD8-4E19-AAA4-1AF66EC80C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EBC791A9-32CA-4B03-BA15-A4359257A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668F9DED-DCD8-4C66-B753-FD58DC34D1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E788770B-E782-4F41-B2E4-4A8E02874C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FB0E2CC7-1D8B-4857-B3CB-2E5D30CB9C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E4E32B1B-2128-40EA-9819-B4D9755CDE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8DD966B0-D23E-45E0-BA7A-A664D8598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0B76F507-4265-44FA-98D6-CCAAB710C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C20E2186-5D7D-4090-9BFA-F7F82EDE1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AD0B8762-2B57-4135-B3A5-0B2C04DDDC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9DEEAAD9-50FE-445D-B242-A61728762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EA65C248-61C8-4990-B9B4-5A56A282D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2A443620-F599-4020-80BF-606F69D2D8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326D9482-8445-4D74-AAC1-A3FA4D097C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51C8486A-337F-44A8-B442-34F879653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4A1E77A6-DEFC-4AAC-9A7D-07F6B3F57C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CF6249CD-4849-4BE3-BA0A-E2BDBA1BD3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18C8CBD4-2954-47CB-8645-69A7D9F415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E90BCE76-4EE6-4BF9-A906-C0B6E0B33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429148</xdr:colOff>
      <xdr:row>47</xdr:row>
      <xdr:rowOff>20933</xdr:rowOff>
    </xdr:from>
    <xdr:to>
      <xdr:col>7</xdr:col>
      <xdr:colOff>619647</xdr:colOff>
      <xdr:row>47</xdr:row>
      <xdr:rowOff>211432</xdr:rowOff>
    </xdr:to>
    <xdr:pic>
      <xdr:nvPicPr>
        <xdr:cNvPr id="44" name="Picture 43">
          <a:extLst>
            <a:ext uri="{FF2B5EF4-FFF2-40B4-BE49-F238E27FC236}">
              <a16:creationId xmlns:a16="http://schemas.microsoft.com/office/drawing/2014/main" id="{7C8A95EB-F08E-44AC-AB53-E2F1992F49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4395" y="9399395"/>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69B1F5B1-0D4F-48A0-A43A-4B551632F5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A89D98D2-09E5-4292-91B6-2279756D92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9B2FF98A-A480-43EA-B147-06940DD7D7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B20FD515-985D-4AF0-B5DB-8CBD1FE147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314032D0-F281-479E-A1B0-AB5CCDEC9F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ED32FA2E-0A4E-451A-A244-7981C08A89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1138337F-0BA8-4182-BF9B-479D818AA5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CAFA4CD6-C883-403A-8B19-2FB8ADED7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844BD670-7341-4412-8EE9-BE8E94EEFF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562C2072-0882-4993-8D9F-367BCE8E3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3A8E06D4-AC5C-4CE9-9AB8-081452DC4F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82D384B6-05D8-4141-B2E0-AB84041ACA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BDC7547A-4728-474C-8340-05631134F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8A211D8A-01D8-45C5-B5D6-33C264C7AE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9BE9CBCC-58FB-4573-84FB-E31FC03F4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5407D358-A646-4C2E-92AA-440DD7E3A4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26473459-A20E-4CAC-8D3D-61966ACA2C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07FD2AE2-E329-40B5-B5F7-8EC8E41CE3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99AA8398-F945-45F2-A99B-A46EF621BD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5ED93F73-D877-4334-8ABE-D52E226664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4DFF11D3-C21F-4238-B3CE-CC4428C38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314C2107-0CBC-4115-AC7F-A3B6D6D7A4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BCBD2425-D432-484D-A149-B417A7457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CF117531-544E-4B07-A58B-892C27292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5FAED97E-D3E0-4497-B06C-7B180CE87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F121E060-DA99-4116-82ED-A6A7B010E8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9DF69D59-13B8-411E-A9BA-87BC46CB3E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F80328CD-1588-43D0-A05D-D74A972E0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39CB345B-C37B-459F-9232-60C8DC8B4F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2DB460A3-65C2-42D4-8715-E7EAF23FDA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F44955DE-0163-41C0-B6A5-4CC094682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17B3435B-8EE3-4E96-BA90-A56960362A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C028644A-B9C0-44F2-98C0-E903170B78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ED145AF9-2FC6-4552-B314-E3E3774831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A8A7CD7E-A238-4FFA-BB11-0CDA3B4056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A2586364-B3FB-4AC2-8D15-D8BFED43AA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46709B7D-5896-4817-ABD7-4D99FB466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32FE771E-B638-4610-B088-9E32A71828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B62E0629-E84D-43EC-9FAF-126C9E4BC9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C6D23E78-EA0C-4253-8736-8F2B5675C1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19C2E0EC-5715-4306-AAA8-F68443DC2F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FBE5773A-B8D8-4829-9222-806CE5D432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244DCEEC-49EE-4B83-95BE-AF57539DD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1DFB6F05-FCCE-4B66-A7AD-40E52E693F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387280</xdr:colOff>
      <xdr:row>47</xdr:row>
      <xdr:rowOff>20933</xdr:rowOff>
    </xdr:from>
    <xdr:to>
      <xdr:col>7</xdr:col>
      <xdr:colOff>577779</xdr:colOff>
      <xdr:row>47</xdr:row>
      <xdr:rowOff>211432</xdr:rowOff>
    </xdr:to>
    <xdr:pic>
      <xdr:nvPicPr>
        <xdr:cNvPr id="44" name="Picture 43">
          <a:extLst>
            <a:ext uri="{FF2B5EF4-FFF2-40B4-BE49-F238E27FC236}">
              <a16:creationId xmlns:a16="http://schemas.microsoft.com/office/drawing/2014/main" id="{8F4DF756-173B-4A0F-8303-9DA3487020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2527" y="9399395"/>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7BF751D0-3EF1-4161-A65B-C9B9AA8392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338CB956-6A4A-4CF9-8786-F0ACCA4F1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49C0B6F0-7E85-4C7A-A0EB-47B8577B1E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19019038-01A3-4862-A4C0-5BDD4E3592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AEFDEAF0-E6C8-4E2B-82AB-34B56F05AA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B850ECB0-AA28-4EE4-B767-3EE1D5CF5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D52D1CD2-9BFC-4EC2-B82A-6F2A5685DC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F95A37A3-44B0-42E8-A335-BB120D5F0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D0621EFC-63BC-4B29-ABB3-5780DF077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5F8D1682-D2C1-4F0B-A2BE-AE7B812A15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714ECC0F-FDB7-45EF-A875-DE82654827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0C6A6610-9F58-4DF8-9024-2633EA255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3D5C735D-1CFF-44E7-B868-4645AAE462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36F1F134-4345-45C9-9289-A6148DEB80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537111E9-3641-4C32-A9D1-8A0BD5A0FC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37CF4C1D-2B47-4F60-A4C1-21E4582CA1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57E67CA6-4094-4807-B81B-00C344B49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17A357AD-03BF-40DC-93C5-016DBE149F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CA4B30D5-0265-4F55-AC7F-9071A98039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BED56846-B238-4E31-98FA-33FB7F6D8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00C3FC83-63D5-4D0D-A6E7-A4BBD1E50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C81400AD-1193-45FB-B245-0B4120E4F6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4C28BDCD-9938-4800-BA9C-16E2CD191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D760901B-3FBB-4859-A872-431B6C3101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2B60A752-BD35-49AF-A05F-9B3394BD87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5A15BA80-FBD6-4F0E-AAC8-766AF9E6F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9B3042CC-14EC-4524-903C-D8A9B5EA22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BDBD8982-FAE4-43B3-9FD1-F9F8F16E7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32CA5FE3-E977-4E17-AF05-B1CBE0226E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240D2F5C-158C-449D-8770-563F21BDE1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A9AD6949-A6B0-4E85-94DE-B6110852A4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CB998E35-948C-44E8-A4FC-B7A1394CFB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FED8D2D1-DEBF-4DEF-BAA5-0612925ACF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81A08F6C-9FDD-41FF-A55B-8C26EB83BB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D9D8C59F-64BE-4266-9D90-034DA6AF8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D3BDB022-FE1C-4380-9DAB-AFA676A8C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F8062E39-A41B-4A10-B96C-ED102F1FAF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02C02816-809B-47E4-8B5E-A70BCB31D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DFCDBF37-CE6C-4035-AC6A-F7C09F9AC6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6298950B-7291-4342-AAB8-84F785EC63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E97953E3-B87C-4BDA-B249-63B8A9DA59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473DB6DB-0CA5-42CA-93AD-A0AF3078B9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CF8304AF-6A7C-4690-832E-732230EBE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27C75AB3-DF6A-479E-8FA2-63A28B1D49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408215</xdr:colOff>
      <xdr:row>47</xdr:row>
      <xdr:rowOff>20933</xdr:rowOff>
    </xdr:from>
    <xdr:to>
      <xdr:col>7</xdr:col>
      <xdr:colOff>598714</xdr:colOff>
      <xdr:row>47</xdr:row>
      <xdr:rowOff>211432</xdr:rowOff>
    </xdr:to>
    <xdr:pic>
      <xdr:nvPicPr>
        <xdr:cNvPr id="44" name="Picture 43">
          <a:extLst>
            <a:ext uri="{FF2B5EF4-FFF2-40B4-BE49-F238E27FC236}">
              <a16:creationId xmlns:a16="http://schemas.microsoft.com/office/drawing/2014/main" id="{918F1902-6165-4420-8203-1F5335623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73462" y="9399395"/>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B5582FCC-EAFF-4D87-A6DE-D5F877518D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8667D031-D0E5-4D1D-B20C-7BB22EBEB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06F9A156-9FB4-40BB-9214-68EE123F4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3E2CC590-6416-481E-98B7-105E40E1DA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5453947E-144B-4680-9C37-3EE2837CBC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2DC8B04D-0691-4C21-A6EE-694C7C7A0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837DA3D2-DFE0-4AF1-866C-2640929B6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23A18095-383A-4906-89C1-483294D53F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B227979B-936D-40A8-9665-6B5A9154A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0D83724B-BAE1-45FE-85B1-6CF4E6DFF0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85DDC2C9-7D1A-4AF0-A893-B3546485F1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8D1F83DB-276C-485C-868E-12117F2D00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15A3C775-9011-4631-B762-95530B35F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385D37D8-0BA2-4F81-8D47-91233560D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948D3B48-342D-4E86-90E7-ACAA92A19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B4D2D564-4091-4785-A123-D168EE87D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8D8C1E33-D4B5-4AE8-BBFE-104A93188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D9FEC6FF-5ECC-43F9-A725-FDEC9B515E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EC55C716-DADF-4B78-8DBE-AAEC052822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FADB8386-4DEE-4294-BC2D-53AC1E814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37563F9A-5A10-4AC9-9152-E4BE25B8C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00EBD185-5B10-4451-B7AB-C0E3B3302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118DD575-3E67-4808-821F-41A4FDA7D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7D5E8C7F-05B6-45EB-93BD-AD9F3042D1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07797B00-3002-494B-851E-49C51BA9F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B0F2B6AC-386A-4947-B2FE-66CAE9A4BA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C533FE77-4C34-4C1E-BCB0-8B8C8548B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5670EBE0-BC5E-45A7-B0A2-AFF0CA0426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8A2D24F3-BE67-42AD-AA8D-823400B41B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D5CA62C4-D15F-480D-8902-B047404F8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F093D306-DEDE-490A-8891-E37651BCFF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EAEE1212-DBF9-480B-84EF-7378D2AD8C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72D8E3CE-D5EE-4DF2-ACCF-1847FFC43F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E2FD1A5A-6E9A-4892-87FE-447FCE82CD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207E3E13-2AC8-4896-A157-C3CE83184E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99CEA489-952C-40D8-BC3E-0AD743E418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7E21172A-AA18-46B7-A927-D55B582C3D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8D143242-420D-4F59-AFC2-F0D336F1C6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35524175-4547-4760-B3DC-765C660DF3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3BA7B6B0-37ED-4E82-A95C-C8D7045103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99EB65A2-48FE-4B9A-B17E-061A661ED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1E4938C9-74DD-4279-A9FF-18DE0C1A1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67B36200-1E16-4B0D-B376-214A0862E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5DDC9406-E140-4BB9-A0AA-F6F1ECEA03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471016</xdr:colOff>
      <xdr:row>47</xdr:row>
      <xdr:rowOff>20933</xdr:rowOff>
    </xdr:from>
    <xdr:to>
      <xdr:col>7</xdr:col>
      <xdr:colOff>661515</xdr:colOff>
      <xdr:row>47</xdr:row>
      <xdr:rowOff>211432</xdr:rowOff>
    </xdr:to>
    <xdr:pic>
      <xdr:nvPicPr>
        <xdr:cNvPr id="44" name="Picture 43">
          <a:extLst>
            <a:ext uri="{FF2B5EF4-FFF2-40B4-BE49-F238E27FC236}">
              <a16:creationId xmlns:a16="http://schemas.microsoft.com/office/drawing/2014/main" id="{74FE7DE0-1760-4959-B188-9EEA4905E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6263" y="9399395"/>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39890364-5BFF-4F49-B88A-BF2BC5DB5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40453F73-33AE-4151-BD4D-0EF690F45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8E6BB337-4F18-4A01-AF13-AAFFF1D01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AD33D95B-0DE5-496F-A6B4-7289C329B9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A5ACC21F-D66B-4E4D-BB04-ECEC90734A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AE9B9B00-C757-4641-8C94-E8A179A792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B17FB40F-B8D1-425A-9A57-D1C364B16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7F1F8DD7-0F6B-46D8-8887-5C014581B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225689F2-2FBF-43AE-8680-7BD30C8111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B8DA5799-D264-48AE-BFE3-66D36CED30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C33C102C-F07C-40FA-B81B-B792AF88B7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4CE4346F-9324-44E8-B23E-4EDB30176D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C0B0BD27-C534-4F12-A446-68AA6AAE3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804E8DE7-254A-4DA6-917B-4E90CBCF18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DD5B3AF5-6227-44AF-9E29-C5DDD6E527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BA310478-AB9A-460D-A509-965EC2BFC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EFEF0D0D-BBB8-4756-908E-34AE75C19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9F4FCB84-68EA-445E-A9FE-6480B8F1D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2D5535DD-7E86-4EC1-997A-B411B77CA4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45E76603-ABDC-4AA9-8540-139126EA40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A6747264-D93E-4C18-A15A-5B0F606BE0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E7606E4B-C233-437B-9063-06971B2FBE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3BD7DB2C-F85F-44EF-93A4-79D7D4650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A4C812AC-882D-4570-A3C1-B2E4D30E27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F4143277-C6C2-45A0-8B36-D9A9DA2741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4F1CB85D-8AD7-4A06-A7BD-5CEF513B08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CFDFEC9D-59C9-4C13-B134-54C653045A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98D3D385-65BB-404E-A815-90FD00135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2CDFEA58-4BFC-42D2-9855-60AF5AE923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6D9CA86C-D597-4293-BBD2-9E336D7C8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F6FC18FD-D036-4C7C-8B6E-D8B2C04E9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D8B8AFCC-DE05-495F-95FE-81D46EB9B3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0D41B94A-BB1C-4528-AD7F-ADE4984723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C74B0C70-CED1-4449-9CED-4D35EC8376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44FB7C4B-C527-4C1A-ADDD-BD9A3C72B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5EFFF5E4-DD31-4F5A-854C-00322D282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F00BCF08-54DF-4B4F-B6D4-31B5BB198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EA15B479-B22B-4C5D-AA37-C203A57B5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59505552-FDD0-4F39-A75A-963D44100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9B4466B2-68C9-4F41-9556-6E6E57E0E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A1AF90F9-8F86-4A8D-8972-A7B8405F0F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762E3B2F-AE21-4C22-948C-CEEE31112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131B7C9B-669E-4015-8508-810972F96A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54E37443-191F-4050-A52D-8A41D63C85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429148</xdr:colOff>
      <xdr:row>47</xdr:row>
      <xdr:rowOff>20933</xdr:rowOff>
    </xdr:from>
    <xdr:to>
      <xdr:col>7</xdr:col>
      <xdr:colOff>619647</xdr:colOff>
      <xdr:row>47</xdr:row>
      <xdr:rowOff>211432</xdr:rowOff>
    </xdr:to>
    <xdr:pic>
      <xdr:nvPicPr>
        <xdr:cNvPr id="44" name="Picture 43">
          <a:extLst>
            <a:ext uri="{FF2B5EF4-FFF2-40B4-BE49-F238E27FC236}">
              <a16:creationId xmlns:a16="http://schemas.microsoft.com/office/drawing/2014/main" id="{1FF1DECF-FB8D-4A09-9678-E1A83F745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4395" y="9399395"/>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D84A55E2-0066-4D74-A59C-ED1ADE4415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2FA776D9-E70A-47C1-B66E-39FEB5B7EC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D753020A-1CA3-41DE-9170-4443C6C25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94246113-4A14-4D0A-B48B-A36431EAB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D1D228D0-C287-4ACC-B9DA-9999097612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15C4B9C7-B83D-4ACD-AC80-FAF50CCBBA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2571F025-5FF8-4D13-97B6-8E80296286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BFBBB966-606F-47B5-BB38-E6C50F282F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8AA0B414-C2AE-4B5D-87D5-2B83A24A79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118E411D-2A84-42DD-A100-0AFB9CE781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F0199AB0-1A61-4CCB-AB86-48FF7CCDF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EAFEE947-5EFA-49F3-8E24-BAB4B58F9A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1A51C13E-B136-49A5-BFEC-FF88F2F131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E0E9FE83-FC67-46F3-826F-7B0FD80A99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61140863-DB12-4C83-A66A-CF7B332E68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5253101A-F106-498E-8A5C-E7FA433DE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7B3315F4-B171-4F00-8D2F-95AFAE7EED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4633F565-297B-4300-A7DC-DACA42D3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35A37AF2-F671-4853-9880-177265A09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262275B3-CB0F-4E01-8A32-F1774ED4D5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C7126967-77C0-4C5B-915C-32D252C80E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DBF4E472-44FE-4172-80C8-F843C05EB5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17588B7D-E2E3-4B94-90F0-A63B0F838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DAD3B5F2-D7AA-44F5-A708-36209FBE6B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D2717090-F2EE-47EB-855B-22471F5678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978B1221-DA71-43D9-895C-44428B761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90364C2A-0CEF-42DE-B0ED-4EA9DE89E6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16230CDC-F18F-4500-BAAD-CD292014BE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BC45BB0A-CBE0-4610-8C9E-2546F9080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F2B502E5-4989-410C-9F9D-F15619F5F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C3842A45-97FE-4873-AFD5-0699120503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9775FB1F-6024-46B4-A680-A7C4AB505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64A6339E-F3DD-489C-BE6D-8F29E2370C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EB9038F2-CBF1-4A4C-A2BC-7E5A22EFA7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5BB462C0-06E2-4481-999F-396C87DCB0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E6AEB1E0-5F70-4247-BA82-008751245C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BE95A536-956E-4EFA-9E10-20438B7ABD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BA98307E-C7F4-489A-B40E-9ACE41C8F0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E7BB5A18-B486-4CA8-87E7-17ED03C2D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684D6C0A-072C-442F-8933-F9BE5F35EE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E9688DF2-047B-4D9B-B031-940E759A1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39E56764-AEE7-46C3-B3CC-AAC1AD5BB3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59495911-EC58-418E-9A4D-1E590D0A6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55ACB2AA-D24D-4403-8E2A-468261680C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439615</xdr:colOff>
      <xdr:row>47</xdr:row>
      <xdr:rowOff>31400</xdr:rowOff>
    </xdr:from>
    <xdr:to>
      <xdr:col>7</xdr:col>
      <xdr:colOff>630114</xdr:colOff>
      <xdr:row>47</xdr:row>
      <xdr:rowOff>221899</xdr:rowOff>
    </xdr:to>
    <xdr:pic>
      <xdr:nvPicPr>
        <xdr:cNvPr id="44" name="Picture 43">
          <a:extLst>
            <a:ext uri="{FF2B5EF4-FFF2-40B4-BE49-F238E27FC236}">
              <a16:creationId xmlns:a16="http://schemas.microsoft.com/office/drawing/2014/main" id="{76DEB8EE-DB69-44AE-A7EF-314BA0024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4862" y="9409862"/>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093889FB-0EFB-4681-A768-303498B8E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B5200B4A-FB5C-4F8B-BB93-A1CFCDF8E0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EDAC8D97-CCAC-4780-B58B-EE8150036D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FBD3DEDA-1C01-47B3-92C9-6AD8C0A6F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1536"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76578257-A5B6-4F82-AED3-F488A15680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11704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6370A0FB-3A15-4960-967A-32F6A4925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11820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66D1409B-F437-47B8-A8AB-8D6D1F036F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11715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328C4740-1AA9-4705-83A5-8AF324879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1240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77C68EB8-2261-473D-88C8-E9A0F6E29B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11715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CE2FE13B-FFEA-464E-B093-233D27EE91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21240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1C34F7ED-E1A7-414E-9814-85540139A0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23250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B1A7DEB3-68C0-428D-A895-ACCDA6F156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5155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2F9985AB-26D5-440D-A899-21CFEBE00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11715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DA39F959-FF01-46BD-9A11-A830E97F53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31051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309EEBD5-150A-4D73-BC13-3745876F90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31051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03FC8CCE-1772-45AB-B70C-1550121502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31051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42BB5530-2149-4EC8-9A17-F445B3D3B0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31051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7A7A8A2E-7C1F-400A-813B-4C215682B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8336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3C7ADE69-5970-4CD1-B8B5-058190CF8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31051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E58B35C3-42B7-41D7-86B0-D6F50EA3A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33061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4CE551E8-0E2C-4F43-A4FE-AF222D4A3E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30993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025F478F-A5F6-43E1-89E6-5FAC5C5287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50491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9E294E1B-D832-496A-88EA-60F3E2467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50491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0DF93680-4A27-4DA5-BF26-22D70D1EF5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50387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D023761E-F58E-434C-B6EC-09E128F63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50491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EABFA993-4545-4A16-BD73-5B366A1D34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6271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68C702E7-2D32-4A25-A89A-B32D7DC87B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60493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AF91A599-3724-44C8-A577-1464A9BD15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4493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0D15B748-5BAA-4DC9-83D8-E28F1C172A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52061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D0A6DE51-BC55-4AFB-BCD5-A74A952BDE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52061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505AB19B-77B0-4315-B0B2-2DBD68CBF6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51643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12EC3CA3-4C1B-4EBA-8B8A-391D51C10A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51433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C239E2C9-1650-47B5-A2FE-22ED123058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50491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7ACD49D1-8342-443E-9DF5-159834E2F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60493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8686AA79-3F6B-41A4-981B-386BB0267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4493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238F2041-E1F4-4939-84E7-CE9CCC75A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6389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35D0485D-B103-4EBB-A063-A66199FBA3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6389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1A09354A-34D5-4597-AAA6-39DBF85CF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4493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607F0A7B-7352-4613-B4E3-2F97ECB0CA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70389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B94F120F-B214-4C40-A62B-3D3A4E662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70378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FF885A0C-E6E1-45C8-83CC-BF1AC0426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6401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98E4DD3C-3BF2-4F5C-9E8D-D1EE7F541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8296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89AB4356-E140-4E17-909E-C00C4D3A79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90297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F8BC34AF-23DA-43AD-AC59-4521F2809D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9229725"/>
          <a:ext cx="190499" cy="190499"/>
        </a:xfrm>
        <a:prstGeom prst="rect">
          <a:avLst/>
        </a:prstGeom>
      </xdr:spPr>
    </xdr:pic>
    <xdr:clientData/>
  </xdr:twoCellAnchor>
  <xdr:twoCellAnchor editAs="oneCell">
    <xdr:from>
      <xdr:col>7</xdr:col>
      <xdr:colOff>439616</xdr:colOff>
      <xdr:row>47</xdr:row>
      <xdr:rowOff>31401</xdr:rowOff>
    </xdr:from>
    <xdr:to>
      <xdr:col>7</xdr:col>
      <xdr:colOff>630115</xdr:colOff>
      <xdr:row>47</xdr:row>
      <xdr:rowOff>221900</xdr:rowOff>
    </xdr:to>
    <xdr:pic>
      <xdr:nvPicPr>
        <xdr:cNvPr id="44" name="Picture 43">
          <a:extLst>
            <a:ext uri="{FF2B5EF4-FFF2-40B4-BE49-F238E27FC236}">
              <a16:creationId xmlns:a16="http://schemas.microsoft.com/office/drawing/2014/main" id="{F7955377-0491-4B33-A511-B0026073E3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4863" y="9409863"/>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B7B2CE9E-F825-43BB-8098-ED35F467F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50925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D114EC1E-D97C-4CD1-8A73-DFED225AF4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5E42357B-E3B8-48AE-8FF9-67E7B56DB6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5119635"/>
          <a:ext cx="190499" cy="1916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DF40A2B7-82EC-42E9-A46F-A0357E64F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54C7774D-0855-4DA8-98B4-01B64307E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DA42B125-04B6-48EF-9E0E-EC93B9002E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699EE296-CCF7-4E90-BDAC-435B95AED1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6BD0C2AC-94EE-4AD5-8B32-9D1D104AFE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C866FDE4-3131-492C-B5F0-7C6078F51B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6D28F53C-2A17-4B67-B71D-70254B731B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94941103-355E-4C57-AF46-F77E07070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D13C32A2-D0EA-4B73-AE75-422027ADD9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29644658-A409-448B-BBFA-34E87E5E7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4A37D761-B161-4DEE-A5C4-9B8AD5E0F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C748CA08-7F97-4F52-8B33-57653BA09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5D777FAF-5280-41FD-BEBD-F778293E1F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4ACD128A-93D4-475B-85EA-7947C9C09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5EB70A4E-2F09-4347-ADA0-07A06F8080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E415AD0E-9A5D-4B60-8972-324E850B1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EA7151AA-3A9D-4772-A329-53E61A2850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A0DAB077-2B1B-4049-BDF6-277007C1E5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0E06905B-8A13-475C-A6AE-B2862D8A9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909D4140-F3AB-4CE4-B864-BD847137FD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273B19BD-C55D-4C98-AA68-95A6AC0704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7E4EAA48-E85E-4540-81A5-F79FFF7200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16E0FDB8-2019-43F9-86BD-833D2BF7A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4FEA3944-6B22-45DF-8009-E50096A8D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55559713-81E2-4310-A260-90474FF4F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BDE6C96B-5861-46E9-AD15-4A0DBAAF3A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C1F314DF-0F8C-4B31-B34B-75705934BD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09A46627-61E2-4240-AEE3-9BE5A48E38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25A3795B-3F3A-4703-A59B-29343FCFC4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9774715B-5175-4C71-AAB8-FFAE5BDE05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4DE90C8C-52C4-4DFE-A519-2D60EB870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EC51206E-3E51-4930-89EC-C75A34E9D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618A9895-4128-461F-A2DB-78492556ED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AAA54681-12DF-413F-BB4F-5F110786A5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808FA807-AA81-4034-8489-A97BC200B4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02C5E34E-BF54-43E7-86A7-438EA6F88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95EE4FE8-5449-470A-A98C-4D643938DE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862C7213-0A88-475B-9A51-4FFC30FDCB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87D5F7CD-B987-4238-95A8-3ABB088A92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CCDB1A7F-B28E-4C48-8CF1-1CD45B7E4F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B6A8807E-112B-42C6-A62E-919C67E8BC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387280</xdr:colOff>
      <xdr:row>47</xdr:row>
      <xdr:rowOff>31400</xdr:rowOff>
    </xdr:from>
    <xdr:to>
      <xdr:col>7</xdr:col>
      <xdr:colOff>577779</xdr:colOff>
      <xdr:row>47</xdr:row>
      <xdr:rowOff>221899</xdr:rowOff>
    </xdr:to>
    <xdr:pic>
      <xdr:nvPicPr>
        <xdr:cNvPr id="44" name="Picture 43">
          <a:extLst>
            <a:ext uri="{FF2B5EF4-FFF2-40B4-BE49-F238E27FC236}">
              <a16:creationId xmlns:a16="http://schemas.microsoft.com/office/drawing/2014/main" id="{7D45897C-78E4-41B0-9201-43D2087C98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2527" y="9409862"/>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CB03D06F-5F92-476E-8320-45DBC10BD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D2A360E1-6EEF-4D4A-8FFD-51E0D57C3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297FC19E-66B4-49EE-A53F-72BAEA4480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190500</xdr:colOff>
      <xdr:row>10</xdr:row>
      <xdr:rowOff>9525</xdr:rowOff>
    </xdr:from>
    <xdr:to>
      <xdr:col>9</xdr:col>
      <xdr:colOff>380999</xdr:colOff>
      <xdr:row>11</xdr:row>
      <xdr:rowOff>9524</xdr:rowOff>
    </xdr:to>
    <xdr:pic>
      <xdr:nvPicPr>
        <xdr:cNvPr id="2" name="Picture 1">
          <a:extLst>
            <a:ext uri="{FF2B5EF4-FFF2-40B4-BE49-F238E27FC236}">
              <a16:creationId xmlns:a16="http://schemas.microsoft.com/office/drawing/2014/main" id="{7EF2C004-9EB8-4476-B856-B700D1D761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0775" y="1943100"/>
          <a:ext cx="190499" cy="190499"/>
        </a:xfrm>
        <a:prstGeom prst="rect">
          <a:avLst/>
        </a:prstGeom>
      </xdr:spPr>
    </xdr:pic>
    <xdr:clientData/>
  </xdr:twoCellAnchor>
  <xdr:twoCellAnchor editAs="oneCell">
    <xdr:from>
      <xdr:col>10</xdr:col>
      <xdr:colOff>752475</xdr:colOff>
      <xdr:row>24</xdr:row>
      <xdr:rowOff>0</xdr:rowOff>
    </xdr:from>
    <xdr:to>
      <xdr:col>10</xdr:col>
      <xdr:colOff>942974</xdr:colOff>
      <xdr:row>24</xdr:row>
      <xdr:rowOff>190499</xdr:rowOff>
    </xdr:to>
    <xdr:pic>
      <xdr:nvPicPr>
        <xdr:cNvPr id="3" name="Picture 2">
          <a:extLst>
            <a:ext uri="{FF2B5EF4-FFF2-40B4-BE49-F238E27FC236}">
              <a16:creationId xmlns:a16="http://schemas.microsoft.com/office/drawing/2014/main" id="{46C696DA-1B25-4745-857F-415A881EF3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72350" y="4219575"/>
          <a:ext cx="190499" cy="190499"/>
        </a:xfrm>
        <a:prstGeom prst="rect">
          <a:avLst/>
        </a:prstGeom>
      </xdr:spPr>
    </xdr:pic>
    <xdr:clientData/>
  </xdr:twoCellAnchor>
  <xdr:twoCellAnchor editAs="oneCell">
    <xdr:from>
      <xdr:col>9</xdr:col>
      <xdr:colOff>504825</xdr:colOff>
      <xdr:row>11</xdr:row>
      <xdr:rowOff>0</xdr:rowOff>
    </xdr:from>
    <xdr:to>
      <xdr:col>10</xdr:col>
      <xdr:colOff>85724</xdr:colOff>
      <xdr:row>11</xdr:row>
      <xdr:rowOff>190499</xdr:rowOff>
    </xdr:to>
    <xdr:pic>
      <xdr:nvPicPr>
        <xdr:cNvPr id="4" name="Picture 3">
          <a:extLst>
            <a:ext uri="{FF2B5EF4-FFF2-40B4-BE49-F238E27FC236}">
              <a16:creationId xmlns:a16="http://schemas.microsoft.com/office/drawing/2014/main" id="{B70BD404-80C3-4267-B548-D9CCCDFA69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5100" y="2124075"/>
          <a:ext cx="190499" cy="190499"/>
        </a:xfrm>
        <a:prstGeom prst="rect">
          <a:avLst/>
        </a:prstGeom>
      </xdr:spPr>
    </xdr:pic>
    <xdr:clientData/>
  </xdr:twoCellAnchor>
  <xdr:twoCellAnchor editAs="oneCell">
    <xdr:from>
      <xdr:col>10</xdr:col>
      <xdr:colOff>723900</xdr:colOff>
      <xdr:row>28</xdr:row>
      <xdr:rowOff>9525</xdr:rowOff>
    </xdr:from>
    <xdr:to>
      <xdr:col>10</xdr:col>
      <xdr:colOff>914399</xdr:colOff>
      <xdr:row>29</xdr:row>
      <xdr:rowOff>9524</xdr:rowOff>
    </xdr:to>
    <xdr:pic>
      <xdr:nvPicPr>
        <xdr:cNvPr id="5" name="Picture 4">
          <a:extLst>
            <a:ext uri="{FF2B5EF4-FFF2-40B4-BE49-F238E27FC236}">
              <a16:creationId xmlns:a16="http://schemas.microsoft.com/office/drawing/2014/main" id="{BF5EB1AE-0C3B-4BA3-A112-EADCE0BF12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775" y="4991100"/>
          <a:ext cx="190499" cy="190499"/>
        </a:xfrm>
        <a:prstGeom prst="rect">
          <a:avLst/>
        </a:prstGeom>
      </xdr:spPr>
    </xdr:pic>
    <xdr:clientData/>
  </xdr:twoCellAnchor>
  <xdr:twoCellAnchor editAs="oneCell">
    <xdr:from>
      <xdr:col>10</xdr:col>
      <xdr:colOff>723900</xdr:colOff>
      <xdr:row>27</xdr:row>
      <xdr:rowOff>0</xdr:rowOff>
    </xdr:from>
    <xdr:to>
      <xdr:col>10</xdr:col>
      <xdr:colOff>914399</xdr:colOff>
      <xdr:row>27</xdr:row>
      <xdr:rowOff>190499</xdr:rowOff>
    </xdr:to>
    <xdr:pic>
      <xdr:nvPicPr>
        <xdr:cNvPr id="6" name="Picture 5">
          <a:extLst>
            <a:ext uri="{FF2B5EF4-FFF2-40B4-BE49-F238E27FC236}">
              <a16:creationId xmlns:a16="http://schemas.microsoft.com/office/drawing/2014/main" id="{66A5C2D7-EFCA-47DE-80B9-72201C920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775" y="4791075"/>
          <a:ext cx="190499" cy="190499"/>
        </a:xfrm>
        <a:prstGeom prst="rect">
          <a:avLst/>
        </a:prstGeom>
      </xdr:spPr>
    </xdr:pic>
    <xdr:clientData/>
  </xdr:twoCellAnchor>
  <xdr:twoCellAnchor editAs="oneCell">
    <xdr:from>
      <xdr:col>2</xdr:col>
      <xdr:colOff>38100</xdr:colOff>
      <xdr:row>30</xdr:row>
      <xdr:rowOff>9525</xdr:rowOff>
    </xdr:from>
    <xdr:to>
      <xdr:col>2</xdr:col>
      <xdr:colOff>228599</xdr:colOff>
      <xdr:row>30</xdr:row>
      <xdr:rowOff>200024</xdr:rowOff>
    </xdr:to>
    <xdr:pic>
      <xdr:nvPicPr>
        <xdr:cNvPr id="7" name="Picture 6">
          <a:extLst>
            <a:ext uri="{FF2B5EF4-FFF2-40B4-BE49-F238E27FC236}">
              <a16:creationId xmlns:a16="http://schemas.microsoft.com/office/drawing/2014/main" id="{AA7916DC-E17A-459A-A222-60A2176462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0" y="5372100"/>
          <a:ext cx="190499" cy="190499"/>
        </a:xfrm>
        <a:prstGeom prst="rect">
          <a:avLst/>
        </a:prstGeom>
      </xdr:spPr>
    </xdr:pic>
    <xdr:clientData/>
  </xdr:twoCellAnchor>
  <xdr:twoCellAnchor editAs="oneCell">
    <xdr:from>
      <xdr:col>10</xdr:col>
      <xdr:colOff>628650</xdr:colOff>
      <xdr:row>32</xdr:row>
      <xdr:rowOff>9525</xdr:rowOff>
    </xdr:from>
    <xdr:to>
      <xdr:col>10</xdr:col>
      <xdr:colOff>819149</xdr:colOff>
      <xdr:row>33</xdr:row>
      <xdr:rowOff>9524</xdr:rowOff>
    </xdr:to>
    <xdr:pic>
      <xdr:nvPicPr>
        <xdr:cNvPr id="8" name="Picture 7">
          <a:extLst>
            <a:ext uri="{FF2B5EF4-FFF2-40B4-BE49-F238E27FC236}">
              <a16:creationId xmlns:a16="http://schemas.microsoft.com/office/drawing/2014/main" id="{26D330F0-52BF-411F-A85A-0BEF51BE1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48525" y="5762625"/>
          <a:ext cx="190499" cy="190499"/>
        </a:xfrm>
        <a:prstGeom prst="rect">
          <a:avLst/>
        </a:prstGeom>
      </xdr:spPr>
    </xdr:pic>
    <xdr:clientData/>
  </xdr:twoCellAnchor>
  <xdr:twoCellAnchor editAs="oneCell">
    <xdr:from>
      <xdr:col>10</xdr:col>
      <xdr:colOff>142875</xdr:colOff>
      <xdr:row>12</xdr:row>
      <xdr:rowOff>9525</xdr:rowOff>
    </xdr:from>
    <xdr:to>
      <xdr:col>10</xdr:col>
      <xdr:colOff>333374</xdr:colOff>
      <xdr:row>13</xdr:row>
      <xdr:rowOff>9524</xdr:rowOff>
    </xdr:to>
    <xdr:pic>
      <xdr:nvPicPr>
        <xdr:cNvPr id="9" name="Picture 8">
          <a:extLst>
            <a:ext uri="{FF2B5EF4-FFF2-40B4-BE49-F238E27FC236}">
              <a16:creationId xmlns:a16="http://schemas.microsoft.com/office/drawing/2014/main" id="{BA61A282-96DF-414C-B109-1B2AB68DAD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0" y="2324100"/>
          <a:ext cx="190499" cy="190499"/>
        </a:xfrm>
        <a:prstGeom prst="rect">
          <a:avLst/>
        </a:prstGeom>
      </xdr:spPr>
    </xdr:pic>
    <xdr:clientData/>
  </xdr:twoCellAnchor>
  <xdr:twoCellAnchor editAs="oneCell">
    <xdr:from>
      <xdr:col>3</xdr:col>
      <xdr:colOff>142875</xdr:colOff>
      <xdr:row>44</xdr:row>
      <xdr:rowOff>85725</xdr:rowOff>
    </xdr:from>
    <xdr:to>
      <xdr:col>3</xdr:col>
      <xdr:colOff>333374</xdr:colOff>
      <xdr:row>45</xdr:row>
      <xdr:rowOff>85724</xdr:rowOff>
    </xdr:to>
    <xdr:pic>
      <xdr:nvPicPr>
        <xdr:cNvPr id="10" name="Picture 9">
          <a:extLst>
            <a:ext uri="{FF2B5EF4-FFF2-40B4-BE49-F238E27FC236}">
              <a16:creationId xmlns:a16="http://schemas.microsoft.com/office/drawing/2014/main" id="{D6589019-EECA-43CD-8073-C3DAFF230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0" y="8534400"/>
          <a:ext cx="190499" cy="190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7A8CA4C5-D943-42AE-A59B-B6343573EF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67E529FE-CCA2-4CB6-80C2-94075A5CD5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8C16BED4-D167-4B2E-A58F-66E65B086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D4C7938D-D1C7-45DC-9E25-2207229DF2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FD226A4B-B1A6-4223-BB02-BC77874C66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A933C393-8AF6-472B-A894-C5E82A4291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E2FF152C-EC16-43F0-83CF-697DE591E7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77BA8D97-A439-4814-976B-B32D45431A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12AFBD53-F061-4812-A1D2-EE16D13797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8A3B0C6C-C555-4C13-827E-2F0857ED20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EF8C1AB2-369F-4E73-8727-64761158D1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3F5DF251-F97B-4442-B838-8DAB31E48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3C863C35-A2C1-443C-92FD-DFCCD8A3C5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2BB0E308-8E73-4130-AF1A-2E8BC94499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FBAB9CBC-9F1F-40DF-9F11-CAA89735A2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68705A9A-0A67-4EC9-9BED-58592ED21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56FF84FD-3DB9-42A3-AD5E-BC44F4ED51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2307BDF4-B034-4262-97AF-6FBB0C4EA7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BEA3CF35-CEAB-487C-AE1B-914B41CF95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424D8253-1F18-4A81-83C6-F5EAEB5C6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3A30391E-77D4-48F6-9D2F-39FD06438F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2317BD74-9AAE-4337-957B-1B741329B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AF132E58-F3BA-4E62-9E20-CFDB156A7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AF152ED5-5B8C-4201-AFCF-77CC450CA0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1B97D210-3EAE-4470-ABC5-ED356FB28E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E8D7BDED-0C20-4D30-B720-3C7EA42D4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ACAFFE6A-96C3-4512-BFD4-7F8880C07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3A56188F-C287-4ADF-A297-7BBDEFB7EE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6CE7B4F7-5A3D-4864-B1BA-639A808ED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A1138241-A860-42C9-8781-D9056F38C6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6F0F9633-46AB-4471-8AA7-BC86694345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AC9E129E-A3CA-411B-9869-3A7EB7F5ED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70E45016-76D8-4BF4-8748-A37D3706B9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5AE11158-7FEA-4361-A031-CC649A9E3F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235D19FF-3852-4B96-B4B8-CACD97BE0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311F9968-7B3B-466D-8652-315601BE78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D594EC82-0871-470A-82EA-CE3A5F3008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A1742BEB-5AC1-42C7-8A01-C3E7CFFBD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FFD14EA1-2CA6-4E2E-9345-A86D4B43EB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70135F4B-67F1-4313-AE9F-CC18AB7E5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8336E7DA-0A45-454E-A487-737C6ABC44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397747</xdr:colOff>
      <xdr:row>47</xdr:row>
      <xdr:rowOff>41867</xdr:rowOff>
    </xdr:from>
    <xdr:to>
      <xdr:col>7</xdr:col>
      <xdr:colOff>588246</xdr:colOff>
      <xdr:row>47</xdr:row>
      <xdr:rowOff>232366</xdr:rowOff>
    </xdr:to>
    <xdr:pic>
      <xdr:nvPicPr>
        <xdr:cNvPr id="44" name="Picture 43">
          <a:extLst>
            <a:ext uri="{FF2B5EF4-FFF2-40B4-BE49-F238E27FC236}">
              <a16:creationId xmlns:a16="http://schemas.microsoft.com/office/drawing/2014/main" id="{9BAFE6AB-55F2-4183-9959-9299175900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2994" y="9420329"/>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947773BA-7190-437D-A74C-463A1ED232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88372AF4-3972-4055-A799-D62647B77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302372E1-F019-430A-8A8C-12ABC93232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B6F28545-B72F-4407-99EF-9F75454BE9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B99BD6FF-C8E2-4968-81EE-F5B385DA8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91E5503D-5B43-4F0F-9B2E-B50FFE9F29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94CEA904-3EE5-4CF9-9F8D-73720B11E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704883BD-B091-4F74-8241-DF9BDC9F9E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93AF7643-E08A-4404-8AFC-3F6F5199D8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D1D64FF8-329B-495F-95E1-4956BC0C0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1862EDCB-BF1D-4DD9-A427-277B56B28D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BEA41F12-6EBB-4200-8B21-BFF9F51D9C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9C365515-4975-4468-9AFF-DD63CA1135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CC8E187C-EA6C-4F9B-BF2D-31C1CD87B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333DC226-C321-4263-85AA-B00C5D98E1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238A220D-D29F-4B60-A41C-560BCFBF30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ADB4F7BF-ADB6-4B4A-8479-AC4E61354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9FDE1261-07D2-4C22-864D-611134BBE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DFFC83F5-2BA2-4C7C-8CCE-717D4D52E9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03086758-610E-4BA8-86AA-CA0F0409B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0823708E-CB92-48D8-8F55-B5978E855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C002F0B0-344D-4CB1-BCB4-D0D6A78D0C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E4A4607B-550D-4970-9100-AE4D13F779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9C7872E5-934E-4EB5-A4C7-655731A5E8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13789C5C-76D9-4D6F-AB76-F0B8F4C2A7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D1CCA7BF-BF6D-461A-80DF-F3533DB2EA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FA292A64-4E1E-465A-9C17-0CBD0E871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F58224E8-7651-4516-8ABC-71433FD19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9F23F4A3-62DE-4588-95D3-E42BE8E6E7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47978FA0-3533-4427-9209-255B15031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13F9D374-A56B-4EA9-8037-1EC7B6BA04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2F52B7D0-3E8B-468E-8FC7-A45510563F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92D5C9B9-6E34-47CA-9E2E-2A31350969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975E2ED6-855F-4179-BA01-BE3C7224E7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817DE61F-90C0-4950-B752-469B0B67E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76FE8329-544B-4317-B93C-64FB5F482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1F0D7C50-4F8D-4DCB-A9D3-EA19687AF3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A6109255-8156-4A70-A74F-096EAC337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49D8B1BD-0ECF-4F2A-A1C3-31F20DDE8D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4AE8470C-034E-444F-AD9B-0C447704B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BC725DA9-F054-4EF0-A97D-C3BC9E417F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49D50A77-62DD-4ED7-A2C6-EFFF7A65B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108438DF-3F0E-4D9F-A99B-2EFC1DD95B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7B245AF5-8F78-4946-AE8E-DEBF557138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439616</xdr:colOff>
      <xdr:row>47</xdr:row>
      <xdr:rowOff>20934</xdr:rowOff>
    </xdr:from>
    <xdr:to>
      <xdr:col>7</xdr:col>
      <xdr:colOff>630115</xdr:colOff>
      <xdr:row>47</xdr:row>
      <xdr:rowOff>211433</xdr:rowOff>
    </xdr:to>
    <xdr:pic>
      <xdr:nvPicPr>
        <xdr:cNvPr id="44" name="Picture 43">
          <a:extLst>
            <a:ext uri="{FF2B5EF4-FFF2-40B4-BE49-F238E27FC236}">
              <a16:creationId xmlns:a16="http://schemas.microsoft.com/office/drawing/2014/main" id="{9772BC36-25A2-4742-8AFD-54A1755A0C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4863" y="9399396"/>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75E757C1-5633-4DFB-91B8-0BAFA22E8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BEE97349-A8BA-4F6F-AB4F-60CB09B1D7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33F55885-BA9B-4097-AB45-B32F4E2814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CD99A5CB-42B6-45EC-99CB-10F8D9A783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6E484262-E539-4C36-BA47-8FE6E3F6C9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F51717D4-42C2-4940-A22C-0F31372A51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1999195E-E309-42EF-9F3F-3D0D4B33D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604EA9AA-7C95-43A3-8F5C-EFF477DE53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A7CA8CA0-5EB6-44F3-BB9A-FEF9B107E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62319D32-E2B5-4AED-9FBD-0733FE6F1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D9BFFB39-E79D-43C3-B9A6-B6D92BB907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3C67E8D8-0C66-414D-AB2E-083AC2125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97A7FBB4-04A9-4977-B3C5-ADB5DD2AF7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5A83EE9C-16C8-4640-9CD0-84E936F6B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854FE5A5-1584-4517-822B-07A68E2A2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1223A1A5-B5B4-4159-9A62-B22271F769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EF625F8D-90F3-494B-BB52-018DD2ABAD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AC07D5D6-ED82-47BE-AC11-8B461B48A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B8BA4505-3896-44B7-BE3D-1B3325419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09652CCB-BF90-4CC0-98E8-41424C02F2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29CA1A34-D30D-41B2-A010-E58B0413DF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B9AC5DE5-FB99-470B-B959-4EF105BE3D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A907BF86-811A-4FD9-8EB0-5F15D2433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97192509-0F99-4816-A628-747ECFF258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5AB2A8F7-9EBC-4DDC-9D82-8F55DD3B26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987D83C4-4E42-401D-9B01-0F18694BC4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BDCE02DE-D080-4D06-96CD-3412AD204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902E74BE-1CD5-45E4-84DB-AB1F60FC0D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4EB58FE5-80A1-4127-9891-1604FF4B5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245821A9-6E3F-448F-BC9A-A0A8AD99A1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8CE1AB9E-CE6E-4945-990D-847FF010E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B50D75FD-4D23-4423-B169-55B7B1EF2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884212BF-E56A-492B-92FC-E1F2B7380E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9F7AB521-FD2F-4DC6-B7A2-AAA009181D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2BEB912C-30D5-44BF-B812-D439078249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7122028C-7A3E-414A-B260-DEEBD9FE37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55A42681-7C09-417D-BE47-631568587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92E1628C-3C34-4808-81E5-AFC27E2B2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9C340A0F-977D-4EEF-A8CE-6B684D809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1D6EEB9A-8B7D-4925-A937-A33BE0A8D6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0606FA30-DB4B-44AC-A902-4FFDF46574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537C2F30-2BB4-4403-831A-A03A6DD1B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450208D8-A5FB-41A7-B1F8-9CC85E5DE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F1AC8AE8-9ABF-41D8-AA8C-43FBE1D36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397747</xdr:colOff>
      <xdr:row>47</xdr:row>
      <xdr:rowOff>31400</xdr:rowOff>
    </xdr:from>
    <xdr:to>
      <xdr:col>7</xdr:col>
      <xdr:colOff>588246</xdr:colOff>
      <xdr:row>47</xdr:row>
      <xdr:rowOff>221899</xdr:rowOff>
    </xdr:to>
    <xdr:pic>
      <xdr:nvPicPr>
        <xdr:cNvPr id="44" name="Picture 43">
          <a:extLst>
            <a:ext uri="{FF2B5EF4-FFF2-40B4-BE49-F238E27FC236}">
              <a16:creationId xmlns:a16="http://schemas.microsoft.com/office/drawing/2014/main" id="{0344FD72-61A6-4731-9E27-5F4711004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62994" y="9409862"/>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6AD49A02-7C86-45CD-AE74-D07683AD84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6E7FD790-5F9D-43BA-901D-CC9CDA9B0B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458C3867-90D1-4C08-8EE6-A297AAA819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FF15883E-6247-4AAA-8BAE-CD3F514000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4B847C4C-77E7-4E96-B375-CFB1A968F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FE0F218C-8BFD-47D2-94F6-7304EBC89C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7AAA2130-AD64-497A-9A30-743B5F355D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A0A4BCB9-B534-4394-8485-19CB443C8E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1321F425-3FB4-4434-81EB-B866AE767B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C0F45EA5-4334-499F-84AA-8DF679A90C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8151B149-6251-4CF2-A68D-15AFA2C9F5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959CF291-1760-40D6-99C6-F89450986E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C501D287-FEEF-4838-916F-A0690683D7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E65DE795-C24A-40C7-B07A-C37D16673B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0EC468D9-BC57-40A1-B5E4-354F865B5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4BF2CD47-5F48-4EB0-87B8-12D62F4C5C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5FCAA9B8-11EA-4B09-AC37-C72EB901E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5E5B392B-8D4D-4044-BE2F-05BBC1B727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2DA6CA0F-792C-41A0-8011-2CD36A3DC8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DDB73EA4-08BB-4230-AF40-57FA96204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B5B2643D-AEE2-4E52-8569-6D6D09765C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BDCA9285-DAAA-4B21-B46E-B71EEEC54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02AAAF86-8A25-468D-AC05-336B82ED5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2C29264E-2041-466F-9FC2-43B0C5F01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EC7CB764-2EDF-48A3-A0C5-C3D3C0670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8719EFC3-4531-4265-8D3C-7AEEDA302F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0E1132A0-8BAB-4C32-AA0F-092B1E2B1C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12CD637D-CCB1-484C-B94E-C991ED679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A432D756-6F1F-4D48-8CA2-E3D3107C4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CC5E21D3-32D4-4F40-B386-2B84A78F6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27095EA4-97E1-4FF8-A823-7924865AFC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AE218DC8-FC7D-4E42-B348-73C9D8BA88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5177A7CF-18CA-4E2D-B1FC-AF09DBC4A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A2CBA792-2FB8-4DCD-A7EE-6B5B517BBD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5F79A49E-86CB-4A3A-91F1-8357B5AB3D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7CD0A743-57DB-458D-8648-AE5D2F454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A8AC3779-B509-4C67-9FAD-66324AC5DE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1E4C8E25-C06A-4D98-99AB-26D3286651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7A4A7B83-0274-499D-82BD-195E0B3A7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DAC78889-A98D-4770-B09B-C2EBCD23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95BCD881-428D-4B0A-ABB0-76DFBA75E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FE6EDBF8-16C8-4581-A246-04C9EF0277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D2459C6F-6388-4CD5-9B02-B4BB1A60DA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9F935E37-CEF4-4725-A544-9CD5D9DC07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429149</xdr:colOff>
      <xdr:row>47</xdr:row>
      <xdr:rowOff>20933</xdr:rowOff>
    </xdr:from>
    <xdr:to>
      <xdr:col>7</xdr:col>
      <xdr:colOff>619648</xdr:colOff>
      <xdr:row>47</xdr:row>
      <xdr:rowOff>211432</xdr:rowOff>
    </xdr:to>
    <xdr:pic>
      <xdr:nvPicPr>
        <xdr:cNvPr id="44" name="Picture 43">
          <a:extLst>
            <a:ext uri="{FF2B5EF4-FFF2-40B4-BE49-F238E27FC236}">
              <a16:creationId xmlns:a16="http://schemas.microsoft.com/office/drawing/2014/main" id="{34F97698-FDF1-4866-8842-22E5AD2E9E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4396" y="9399395"/>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4BEDFAD8-52A3-46A7-A934-CEE63468C8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3BCAFBB2-F990-4894-87C5-C33547DEA8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B72DB2D7-1B0C-4990-BD23-B516CEC06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C6156464-82E0-4360-A6C8-D2229B36F1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D553060A-DCA3-462F-B869-DE43D8C94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EC7D1F30-E39A-4E59-A5C9-9C54219E16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CDAEDE58-43DF-4AFC-855C-90F3C2803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6D6B4900-FB98-442B-ADF4-3F999CB68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2C110D1A-671E-4242-BE01-825383DFE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0C02C752-DD79-4AE8-9502-B757E0061D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B07C3538-60F5-4CE6-B1FF-B01086088E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01C3E1AD-D467-40E6-985F-FDB5E75B80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79D6E479-5291-4901-8839-155036A8F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4F794B54-84B6-439B-9A6F-580C51851D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C53831D6-7CE0-4670-99D2-2E6EB2631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B62ECE3E-F95B-48AE-8C8F-AA32A296C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E004DA0D-915F-4874-98C7-BD244362A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35841148-FE57-43E6-94BB-9638431D3F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D1D7F886-B6C2-4223-A650-BBF6A670C8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74F24AD8-86FB-4460-A6C8-529A7331B4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18FE8760-4BC2-4282-BC72-4F52B014A1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1D50A28F-1C2E-40D9-A45B-B84B55B26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7E33CFBF-D8AD-40B9-AB4B-2EEBFD322A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8C302A1F-A47A-49A6-A337-C4BDF9341C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8092A88C-6272-450D-822D-5A7638F88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E31F79AA-6F2F-4693-80B9-49729EE15D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5064EDF8-A2C0-4B52-B574-61C3668064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2B5DBD9A-CA7F-4DD3-980E-C9B45F94E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75BACB97-2D7F-4F6B-B1D5-CCEDF3F40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0D4862BF-E515-43F9-BB2E-0E7E4C4D0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11420191-8FFC-459F-B0CD-F34CD3F9A8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536E236F-EF01-44CD-B341-ADEA29BE08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18FD1BAC-055A-4FC2-8EDA-3D2D99894F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5193E151-5750-459C-AD63-FC3458A48A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549399E2-4AE4-480C-AD2D-F9258D204E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49357E9A-7B08-4F6B-88F9-C3570EC60C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96957919-9B44-47C8-A775-F2771DF6B5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723B4FF3-C780-4577-BD76-E5AFEA5494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AB6936B8-2F68-4892-A2E8-F4B6B83AD3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778F10A8-FEED-4917-B5FB-4F6601FEF6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F9782715-982B-4BCC-AA4F-E9FD66E56E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0894CD13-E767-4C7C-B1F7-C1A9D5E71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8EA55DCC-AA79-4ACB-8160-99B56FA03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280E621D-1B66-4B3A-95E0-97C231D8A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429149</xdr:colOff>
      <xdr:row>47</xdr:row>
      <xdr:rowOff>10467</xdr:rowOff>
    </xdr:from>
    <xdr:to>
      <xdr:col>7</xdr:col>
      <xdr:colOff>619648</xdr:colOff>
      <xdr:row>47</xdr:row>
      <xdr:rowOff>200966</xdr:rowOff>
    </xdr:to>
    <xdr:pic>
      <xdr:nvPicPr>
        <xdr:cNvPr id="44" name="Picture 43">
          <a:extLst>
            <a:ext uri="{FF2B5EF4-FFF2-40B4-BE49-F238E27FC236}">
              <a16:creationId xmlns:a16="http://schemas.microsoft.com/office/drawing/2014/main" id="{61B1CA06-2156-4C5A-90A7-E548DFDEEC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4396" y="9388929"/>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E7F208C5-65BC-4493-88EC-527E086D9F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14387C9D-DBC1-4D4D-AE6D-459601B2B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514B26F6-D312-4420-B52F-3A4460C202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76E31714-D398-4887-A2CD-F11CD30440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B741031E-9E31-4EBA-B129-15B53FE7C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ABAC1352-1777-46C8-94D5-2038E562A9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0BA57024-3B6D-454C-B447-90C3B3C036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34AB281E-22F7-4917-BE57-AD6C1D59F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FFD573E2-1481-43D1-AC83-47516A5052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C2CAF95E-B3F1-42A2-9BCE-5BF55B8E43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821E6835-AD17-4FB1-810F-5613D42C33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E95251A6-CA8B-4AAE-BCB3-DC6C1CBA4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D28E2A92-26B7-4C19-ADE5-3813C6A97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64150A7C-966D-4671-93BA-107BC14A0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438CBFFF-ACBE-422B-8AFC-7196809138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387947A7-798D-4542-B549-204991D5D6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11ABFC3E-67A0-42AD-B92C-B7EE0E56CC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4D27516A-2772-48F6-B74A-B73BD8E32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66905A6A-E241-4E8B-B0A5-FD269E6B6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67DFEC47-2DA0-4A12-A440-E4926F0F58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63A2294B-FE0F-472A-AA7C-B612F9B895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D2DE7FD6-429A-4836-8341-0454C115C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E6E7A8FC-02D8-4D90-B650-DF7E7861E2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07840FB6-D736-4241-8A87-EB338C571B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F63447C5-2A15-43EB-98D7-A2A62E961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0BA991F9-5D71-49D2-A81A-3F8DF6387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51D3BE94-B595-4FE2-84BC-2048B8A6D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2F7C63D9-5154-432D-B393-0B28035566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C8621578-4C40-4C36-84A4-2DA635D8C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1453878F-9CEF-4E12-A607-A60FC8D19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9CA18FAC-606F-412E-B5B6-118C946ECF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AC671E09-81CE-4226-B574-07281CFB94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88CF7040-2AF7-4334-977C-3360B5BC6C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80CB5986-4AC7-447A-AE82-9FC9B1318E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22AFD72B-9327-404F-88F2-230B44B418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989787B6-5173-41F0-B418-4324969510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DDC8BD84-BB4D-423E-95D0-8C5DE177AB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944D3D52-1E0C-44D7-A495-94FA37A1CB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2ADFD052-6424-4878-A8B8-793272A95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440D75E6-C7CA-4D24-A70A-FF1172F19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7E57FE8A-640A-487D-8179-6657F0A28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C09CED97-378B-4142-A9CB-DE2F2FA5AA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F34AA520-B922-467E-B754-4A6D53AB93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277B87DB-D8EE-4957-AB94-5CD0386986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460549</xdr:colOff>
      <xdr:row>47</xdr:row>
      <xdr:rowOff>20934</xdr:rowOff>
    </xdr:from>
    <xdr:to>
      <xdr:col>7</xdr:col>
      <xdr:colOff>651048</xdr:colOff>
      <xdr:row>47</xdr:row>
      <xdr:rowOff>211433</xdr:rowOff>
    </xdr:to>
    <xdr:pic>
      <xdr:nvPicPr>
        <xdr:cNvPr id="44" name="Picture 43">
          <a:extLst>
            <a:ext uri="{FF2B5EF4-FFF2-40B4-BE49-F238E27FC236}">
              <a16:creationId xmlns:a16="http://schemas.microsoft.com/office/drawing/2014/main" id="{161D5DAC-88D9-4C56-B343-18D238A44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5796" y="9399396"/>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DDB4D879-20FC-4130-AC7C-8A48FDDB0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6C0E0AC3-C2AF-41CD-BDBA-5E79B5CAC3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E30C0458-2ABF-49AD-9F6D-2D2C8F6B01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562635</xdr:colOff>
      <xdr:row>0</xdr:row>
      <xdr:rowOff>31401</xdr:rowOff>
    </xdr:from>
    <xdr:to>
      <xdr:col>15</xdr:col>
      <xdr:colOff>753134</xdr:colOff>
      <xdr:row>0</xdr:row>
      <xdr:rowOff>221900</xdr:rowOff>
    </xdr:to>
    <xdr:pic>
      <xdr:nvPicPr>
        <xdr:cNvPr id="2" name="Picture 1">
          <a:extLst>
            <a:ext uri="{FF2B5EF4-FFF2-40B4-BE49-F238E27FC236}">
              <a16:creationId xmlns:a16="http://schemas.microsoft.com/office/drawing/2014/main" id="{3AA41C49-5417-4B1E-BA7A-6242CA988F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88235" y="31401"/>
          <a:ext cx="190499" cy="190499"/>
        </a:xfrm>
        <a:prstGeom prst="rect">
          <a:avLst/>
        </a:prstGeom>
      </xdr:spPr>
    </xdr:pic>
    <xdr:clientData/>
  </xdr:twoCellAnchor>
  <xdr:twoCellAnchor editAs="oneCell">
    <xdr:from>
      <xdr:col>3</xdr:col>
      <xdr:colOff>293076</xdr:colOff>
      <xdr:row>2</xdr:row>
      <xdr:rowOff>198873</xdr:rowOff>
    </xdr:from>
    <xdr:to>
      <xdr:col>3</xdr:col>
      <xdr:colOff>483575</xdr:colOff>
      <xdr:row>4</xdr:row>
      <xdr:rowOff>2092</xdr:rowOff>
    </xdr:to>
    <xdr:pic>
      <xdr:nvPicPr>
        <xdr:cNvPr id="3" name="Picture 2">
          <a:extLst>
            <a:ext uri="{FF2B5EF4-FFF2-40B4-BE49-F238E27FC236}">
              <a16:creationId xmlns:a16="http://schemas.microsoft.com/office/drawing/2014/main" id="{DBB87DCC-9D6C-4286-9E94-0D802D78BE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3426" y="827523"/>
          <a:ext cx="190499" cy="193744"/>
        </a:xfrm>
        <a:prstGeom prst="rect">
          <a:avLst/>
        </a:prstGeom>
      </xdr:spPr>
    </xdr:pic>
    <xdr:clientData/>
  </xdr:twoCellAnchor>
  <xdr:twoCellAnchor editAs="oneCell">
    <xdr:from>
      <xdr:col>8</xdr:col>
      <xdr:colOff>324479</xdr:colOff>
      <xdr:row>3</xdr:row>
      <xdr:rowOff>10467</xdr:rowOff>
    </xdr:from>
    <xdr:to>
      <xdr:col>8</xdr:col>
      <xdr:colOff>514978</xdr:colOff>
      <xdr:row>4</xdr:row>
      <xdr:rowOff>12560</xdr:rowOff>
    </xdr:to>
    <xdr:pic>
      <xdr:nvPicPr>
        <xdr:cNvPr id="4" name="Picture 3">
          <a:extLst>
            <a:ext uri="{FF2B5EF4-FFF2-40B4-BE49-F238E27FC236}">
              <a16:creationId xmlns:a16="http://schemas.microsoft.com/office/drawing/2014/main" id="{5DA8B54F-06C2-406C-BA63-3D51307AD1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839142"/>
          <a:ext cx="190499" cy="192593"/>
        </a:xfrm>
        <a:prstGeom prst="rect">
          <a:avLst/>
        </a:prstGeom>
      </xdr:spPr>
    </xdr:pic>
    <xdr:clientData/>
  </xdr:twoCellAnchor>
  <xdr:twoCellAnchor editAs="oneCell">
    <xdr:from>
      <xdr:col>12</xdr:col>
      <xdr:colOff>219807</xdr:colOff>
      <xdr:row>3</xdr:row>
      <xdr:rowOff>0</xdr:rowOff>
    </xdr:from>
    <xdr:to>
      <xdr:col>12</xdr:col>
      <xdr:colOff>410306</xdr:colOff>
      <xdr:row>4</xdr:row>
      <xdr:rowOff>2093</xdr:rowOff>
    </xdr:to>
    <xdr:pic>
      <xdr:nvPicPr>
        <xdr:cNvPr id="5" name="Picture 4">
          <a:extLst>
            <a:ext uri="{FF2B5EF4-FFF2-40B4-BE49-F238E27FC236}">
              <a16:creationId xmlns:a16="http://schemas.microsoft.com/office/drawing/2014/main" id="{DE19831B-B368-426A-A10C-3D81052E1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45057" y="828675"/>
          <a:ext cx="190499" cy="192593"/>
        </a:xfrm>
        <a:prstGeom prst="rect">
          <a:avLst/>
        </a:prstGeom>
      </xdr:spPr>
    </xdr:pic>
    <xdr:clientData/>
  </xdr:twoCellAnchor>
  <xdr:twoCellAnchor editAs="oneCell">
    <xdr:from>
      <xdr:col>11</xdr:col>
      <xdr:colOff>418681</xdr:colOff>
      <xdr:row>8</xdr:row>
      <xdr:rowOff>0</xdr:rowOff>
    </xdr:from>
    <xdr:to>
      <xdr:col>11</xdr:col>
      <xdr:colOff>609180</xdr:colOff>
      <xdr:row>8</xdr:row>
      <xdr:rowOff>190499</xdr:rowOff>
    </xdr:to>
    <xdr:pic>
      <xdr:nvPicPr>
        <xdr:cNvPr id="6" name="Picture 5">
          <a:extLst>
            <a:ext uri="{FF2B5EF4-FFF2-40B4-BE49-F238E27FC236}">
              <a16:creationId xmlns:a16="http://schemas.microsoft.com/office/drawing/2014/main" id="{6E033330-0949-4E55-B3BA-490B632C8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1781175"/>
          <a:ext cx="190499" cy="192593"/>
        </a:xfrm>
        <a:prstGeom prst="rect">
          <a:avLst/>
        </a:prstGeom>
      </xdr:spPr>
    </xdr:pic>
    <xdr:clientData/>
  </xdr:twoCellAnchor>
  <xdr:twoCellAnchor editAs="oneCell">
    <xdr:from>
      <xdr:col>16</xdr:col>
      <xdr:colOff>282610</xdr:colOff>
      <xdr:row>3</xdr:row>
      <xdr:rowOff>0</xdr:rowOff>
    </xdr:from>
    <xdr:to>
      <xdr:col>16</xdr:col>
      <xdr:colOff>473109</xdr:colOff>
      <xdr:row>4</xdr:row>
      <xdr:rowOff>2093</xdr:rowOff>
    </xdr:to>
    <xdr:pic>
      <xdr:nvPicPr>
        <xdr:cNvPr id="7" name="Picture 6">
          <a:extLst>
            <a:ext uri="{FF2B5EF4-FFF2-40B4-BE49-F238E27FC236}">
              <a16:creationId xmlns:a16="http://schemas.microsoft.com/office/drawing/2014/main" id="{2458384F-2B8A-4B56-B47B-41609088DB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4985" y="828675"/>
          <a:ext cx="190499" cy="192593"/>
        </a:xfrm>
        <a:prstGeom prst="rect">
          <a:avLst/>
        </a:prstGeom>
      </xdr:spPr>
    </xdr:pic>
    <xdr:clientData/>
  </xdr:twoCellAnchor>
  <xdr:twoCellAnchor editAs="oneCell">
    <xdr:from>
      <xdr:col>15</xdr:col>
      <xdr:colOff>345412</xdr:colOff>
      <xdr:row>8</xdr:row>
      <xdr:rowOff>0</xdr:rowOff>
    </xdr:from>
    <xdr:to>
      <xdr:col>15</xdr:col>
      <xdr:colOff>535911</xdr:colOff>
      <xdr:row>8</xdr:row>
      <xdr:rowOff>190499</xdr:rowOff>
    </xdr:to>
    <xdr:pic>
      <xdr:nvPicPr>
        <xdr:cNvPr id="8" name="Picture 7">
          <a:extLst>
            <a:ext uri="{FF2B5EF4-FFF2-40B4-BE49-F238E27FC236}">
              <a16:creationId xmlns:a16="http://schemas.microsoft.com/office/drawing/2014/main" id="{D345F874-0A3E-4A02-94E5-5F57E46B8A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71012" y="1781175"/>
          <a:ext cx="190499" cy="192593"/>
        </a:xfrm>
        <a:prstGeom prst="rect">
          <a:avLst/>
        </a:prstGeom>
      </xdr:spPr>
    </xdr:pic>
    <xdr:clientData/>
  </xdr:twoCellAnchor>
  <xdr:twoCellAnchor editAs="oneCell">
    <xdr:from>
      <xdr:col>15</xdr:col>
      <xdr:colOff>481484</xdr:colOff>
      <xdr:row>9</xdr:row>
      <xdr:rowOff>10468</xdr:rowOff>
    </xdr:from>
    <xdr:to>
      <xdr:col>15</xdr:col>
      <xdr:colOff>671983</xdr:colOff>
      <xdr:row>10</xdr:row>
      <xdr:rowOff>2093</xdr:rowOff>
    </xdr:to>
    <xdr:pic>
      <xdr:nvPicPr>
        <xdr:cNvPr id="9" name="Picture 8">
          <a:extLst>
            <a:ext uri="{FF2B5EF4-FFF2-40B4-BE49-F238E27FC236}">
              <a16:creationId xmlns:a16="http://schemas.microsoft.com/office/drawing/2014/main" id="{6995F864-034B-4918-9D27-8CCA006B3B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07084" y="1982143"/>
          <a:ext cx="190499" cy="192592"/>
        </a:xfrm>
        <a:prstGeom prst="rect">
          <a:avLst/>
        </a:prstGeom>
      </xdr:spPr>
    </xdr:pic>
    <xdr:clientData/>
  </xdr:twoCellAnchor>
  <xdr:twoCellAnchor editAs="oneCell">
    <xdr:from>
      <xdr:col>15</xdr:col>
      <xdr:colOff>314011</xdr:colOff>
      <xdr:row>10</xdr:row>
      <xdr:rowOff>10467</xdr:rowOff>
    </xdr:from>
    <xdr:to>
      <xdr:col>15</xdr:col>
      <xdr:colOff>504510</xdr:colOff>
      <xdr:row>10</xdr:row>
      <xdr:rowOff>200966</xdr:rowOff>
    </xdr:to>
    <xdr:pic>
      <xdr:nvPicPr>
        <xdr:cNvPr id="10" name="Picture 9">
          <a:extLst>
            <a:ext uri="{FF2B5EF4-FFF2-40B4-BE49-F238E27FC236}">
              <a16:creationId xmlns:a16="http://schemas.microsoft.com/office/drawing/2014/main" id="{73E59537-1C9D-4D1E-AA10-BB8A9DE57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9611" y="2172642"/>
          <a:ext cx="190499" cy="191651"/>
        </a:xfrm>
        <a:prstGeom prst="rect">
          <a:avLst/>
        </a:prstGeom>
      </xdr:spPr>
    </xdr:pic>
    <xdr:clientData/>
  </xdr:twoCellAnchor>
  <xdr:twoCellAnchor editAs="oneCell">
    <xdr:from>
      <xdr:col>20</xdr:col>
      <xdr:colOff>293078</xdr:colOff>
      <xdr:row>3</xdr:row>
      <xdr:rowOff>0</xdr:rowOff>
    </xdr:from>
    <xdr:to>
      <xdr:col>20</xdr:col>
      <xdr:colOff>483577</xdr:colOff>
      <xdr:row>4</xdr:row>
      <xdr:rowOff>2093</xdr:rowOff>
    </xdr:to>
    <xdr:pic>
      <xdr:nvPicPr>
        <xdr:cNvPr id="11" name="Picture 10">
          <a:extLst>
            <a:ext uri="{FF2B5EF4-FFF2-40B4-BE49-F238E27FC236}">
              <a16:creationId xmlns:a16="http://schemas.microsoft.com/office/drawing/2014/main" id="{43EF7926-6844-454D-8729-563A62F811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19203" y="828675"/>
          <a:ext cx="190499" cy="192593"/>
        </a:xfrm>
        <a:prstGeom prst="rect">
          <a:avLst/>
        </a:prstGeom>
      </xdr:spPr>
    </xdr:pic>
    <xdr:clientData/>
  </xdr:twoCellAnchor>
  <xdr:twoCellAnchor editAs="oneCell">
    <xdr:from>
      <xdr:col>2</xdr:col>
      <xdr:colOff>334946</xdr:colOff>
      <xdr:row>13</xdr:row>
      <xdr:rowOff>0</xdr:rowOff>
    </xdr:from>
    <xdr:to>
      <xdr:col>2</xdr:col>
      <xdr:colOff>525445</xdr:colOff>
      <xdr:row>14</xdr:row>
      <xdr:rowOff>2093</xdr:rowOff>
    </xdr:to>
    <xdr:pic>
      <xdr:nvPicPr>
        <xdr:cNvPr id="12" name="Picture 11">
          <a:extLst>
            <a:ext uri="{FF2B5EF4-FFF2-40B4-BE49-F238E27FC236}">
              <a16:creationId xmlns:a16="http://schemas.microsoft.com/office/drawing/2014/main" id="{0D232315-728B-43E0-89A8-3E7B2B9833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3771" y="2762250"/>
          <a:ext cx="190499" cy="192593"/>
        </a:xfrm>
        <a:prstGeom prst="rect">
          <a:avLst/>
        </a:prstGeom>
      </xdr:spPr>
    </xdr:pic>
    <xdr:clientData/>
  </xdr:twoCellAnchor>
  <xdr:twoCellAnchor editAs="oneCell">
    <xdr:from>
      <xdr:col>5</xdr:col>
      <xdr:colOff>387280</xdr:colOff>
      <xdr:row>13</xdr:row>
      <xdr:rowOff>0</xdr:rowOff>
    </xdr:from>
    <xdr:to>
      <xdr:col>5</xdr:col>
      <xdr:colOff>577779</xdr:colOff>
      <xdr:row>14</xdr:row>
      <xdr:rowOff>2093</xdr:rowOff>
    </xdr:to>
    <xdr:pic>
      <xdr:nvPicPr>
        <xdr:cNvPr id="13" name="Picture 12">
          <a:extLst>
            <a:ext uri="{FF2B5EF4-FFF2-40B4-BE49-F238E27FC236}">
              <a16:creationId xmlns:a16="http://schemas.microsoft.com/office/drawing/2014/main" id="{070FFBCB-AF45-4D6F-9A65-23F52C3FFC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2762250"/>
          <a:ext cx="190499" cy="192593"/>
        </a:xfrm>
        <a:prstGeom prst="rect">
          <a:avLst/>
        </a:prstGeom>
      </xdr:spPr>
    </xdr:pic>
    <xdr:clientData/>
  </xdr:twoCellAnchor>
  <xdr:twoCellAnchor editAs="oneCell">
    <xdr:from>
      <xdr:col>8</xdr:col>
      <xdr:colOff>334945</xdr:colOff>
      <xdr:row>13</xdr:row>
      <xdr:rowOff>0</xdr:rowOff>
    </xdr:from>
    <xdr:to>
      <xdr:col>8</xdr:col>
      <xdr:colOff>525444</xdr:colOff>
      <xdr:row>14</xdr:row>
      <xdr:rowOff>2093</xdr:rowOff>
    </xdr:to>
    <xdr:pic>
      <xdr:nvPicPr>
        <xdr:cNvPr id="14" name="Picture 13">
          <a:extLst>
            <a:ext uri="{FF2B5EF4-FFF2-40B4-BE49-F238E27FC236}">
              <a16:creationId xmlns:a16="http://schemas.microsoft.com/office/drawing/2014/main" id="{7E301D28-A874-4DA5-9F6F-811F02D76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1670" y="2762250"/>
          <a:ext cx="190499" cy="192593"/>
        </a:xfrm>
        <a:prstGeom prst="rect">
          <a:avLst/>
        </a:prstGeom>
      </xdr:spPr>
    </xdr:pic>
    <xdr:clientData/>
  </xdr:twoCellAnchor>
  <xdr:twoCellAnchor editAs="oneCell">
    <xdr:from>
      <xdr:col>11</xdr:col>
      <xdr:colOff>418681</xdr:colOff>
      <xdr:row>13</xdr:row>
      <xdr:rowOff>0</xdr:rowOff>
    </xdr:from>
    <xdr:to>
      <xdr:col>11</xdr:col>
      <xdr:colOff>609180</xdr:colOff>
      <xdr:row>14</xdr:row>
      <xdr:rowOff>2093</xdr:rowOff>
    </xdr:to>
    <xdr:pic>
      <xdr:nvPicPr>
        <xdr:cNvPr id="15" name="Picture 14">
          <a:extLst>
            <a:ext uri="{FF2B5EF4-FFF2-40B4-BE49-F238E27FC236}">
              <a16:creationId xmlns:a16="http://schemas.microsoft.com/office/drawing/2014/main" id="{C1880CB5-CBFE-406E-9431-832A26E486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6206" y="2762250"/>
          <a:ext cx="190499" cy="192593"/>
        </a:xfrm>
        <a:prstGeom prst="rect">
          <a:avLst/>
        </a:prstGeom>
      </xdr:spPr>
    </xdr:pic>
    <xdr:clientData/>
  </xdr:twoCellAnchor>
  <xdr:twoCellAnchor editAs="oneCell">
    <xdr:from>
      <xdr:col>12</xdr:col>
      <xdr:colOff>303545</xdr:colOff>
      <xdr:row>16</xdr:row>
      <xdr:rowOff>157006</xdr:rowOff>
    </xdr:from>
    <xdr:to>
      <xdr:col>12</xdr:col>
      <xdr:colOff>494044</xdr:colOff>
      <xdr:row>17</xdr:row>
      <xdr:rowOff>159099</xdr:rowOff>
    </xdr:to>
    <xdr:pic>
      <xdr:nvPicPr>
        <xdr:cNvPr id="16" name="Picture 15">
          <a:extLst>
            <a:ext uri="{FF2B5EF4-FFF2-40B4-BE49-F238E27FC236}">
              <a16:creationId xmlns:a16="http://schemas.microsoft.com/office/drawing/2014/main" id="{4FC0A37F-D989-4E47-9056-B9F8B0C072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28795" y="3490756"/>
          <a:ext cx="190499" cy="192592"/>
        </a:xfrm>
        <a:prstGeom prst="rect">
          <a:avLst/>
        </a:prstGeom>
      </xdr:spPr>
    </xdr:pic>
    <xdr:clientData/>
  </xdr:twoCellAnchor>
  <xdr:twoCellAnchor editAs="oneCell">
    <xdr:from>
      <xdr:col>16</xdr:col>
      <xdr:colOff>293077</xdr:colOff>
      <xdr:row>13</xdr:row>
      <xdr:rowOff>0</xdr:rowOff>
    </xdr:from>
    <xdr:to>
      <xdr:col>16</xdr:col>
      <xdr:colOff>483576</xdr:colOff>
      <xdr:row>14</xdr:row>
      <xdr:rowOff>2093</xdr:rowOff>
    </xdr:to>
    <xdr:pic>
      <xdr:nvPicPr>
        <xdr:cNvPr id="17" name="Picture 16">
          <a:extLst>
            <a:ext uri="{FF2B5EF4-FFF2-40B4-BE49-F238E27FC236}">
              <a16:creationId xmlns:a16="http://schemas.microsoft.com/office/drawing/2014/main" id="{BB018749-1E77-4B05-AA63-612EDA03BE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85452" y="2762250"/>
          <a:ext cx="190499" cy="192593"/>
        </a:xfrm>
        <a:prstGeom prst="rect">
          <a:avLst/>
        </a:prstGeom>
      </xdr:spPr>
    </xdr:pic>
    <xdr:clientData/>
  </xdr:twoCellAnchor>
  <xdr:twoCellAnchor editAs="oneCell">
    <xdr:from>
      <xdr:col>16</xdr:col>
      <xdr:colOff>607088</xdr:colOff>
      <xdr:row>14</xdr:row>
      <xdr:rowOff>10467</xdr:rowOff>
    </xdr:from>
    <xdr:to>
      <xdr:col>16</xdr:col>
      <xdr:colOff>797587</xdr:colOff>
      <xdr:row>15</xdr:row>
      <xdr:rowOff>12559</xdr:rowOff>
    </xdr:to>
    <xdr:pic>
      <xdr:nvPicPr>
        <xdr:cNvPr id="18" name="Picture 17">
          <a:extLst>
            <a:ext uri="{FF2B5EF4-FFF2-40B4-BE49-F238E27FC236}">
              <a16:creationId xmlns:a16="http://schemas.microsoft.com/office/drawing/2014/main" id="{60C46613-1173-4FCC-A316-EFE322A02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99463" y="2963217"/>
          <a:ext cx="190499" cy="192592"/>
        </a:xfrm>
        <a:prstGeom prst="rect">
          <a:avLst/>
        </a:prstGeom>
      </xdr:spPr>
    </xdr:pic>
    <xdr:clientData/>
  </xdr:twoCellAnchor>
  <xdr:twoCellAnchor editAs="oneCell">
    <xdr:from>
      <xdr:col>20</xdr:col>
      <xdr:colOff>257070</xdr:colOff>
      <xdr:row>12</xdr:row>
      <xdr:rowOff>194268</xdr:rowOff>
    </xdr:from>
    <xdr:to>
      <xdr:col>20</xdr:col>
      <xdr:colOff>447569</xdr:colOff>
      <xdr:row>13</xdr:row>
      <xdr:rowOff>185893</xdr:rowOff>
    </xdr:to>
    <xdr:pic>
      <xdr:nvPicPr>
        <xdr:cNvPr id="20" name="Picture 19">
          <a:extLst>
            <a:ext uri="{FF2B5EF4-FFF2-40B4-BE49-F238E27FC236}">
              <a16:creationId xmlns:a16="http://schemas.microsoft.com/office/drawing/2014/main" id="{9536B479-9AD4-4BA9-9745-17C1087B65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83195" y="2756493"/>
          <a:ext cx="190499" cy="191650"/>
        </a:xfrm>
        <a:prstGeom prst="rect">
          <a:avLst/>
        </a:prstGeom>
      </xdr:spPr>
    </xdr:pic>
    <xdr:clientData/>
  </xdr:twoCellAnchor>
  <xdr:twoCellAnchor editAs="oneCell">
    <xdr:from>
      <xdr:col>2</xdr:col>
      <xdr:colOff>324478</xdr:colOff>
      <xdr:row>23</xdr:row>
      <xdr:rowOff>10467</xdr:rowOff>
    </xdr:from>
    <xdr:to>
      <xdr:col>2</xdr:col>
      <xdr:colOff>514977</xdr:colOff>
      <xdr:row>24</xdr:row>
      <xdr:rowOff>2093</xdr:rowOff>
    </xdr:to>
    <xdr:pic>
      <xdr:nvPicPr>
        <xdr:cNvPr id="21" name="Picture 20">
          <a:extLst>
            <a:ext uri="{FF2B5EF4-FFF2-40B4-BE49-F238E27FC236}">
              <a16:creationId xmlns:a16="http://schemas.microsoft.com/office/drawing/2014/main" id="{653B739B-0893-4F81-A91F-900BF05C0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3303" y="4706292"/>
          <a:ext cx="190499" cy="191651"/>
        </a:xfrm>
        <a:prstGeom prst="rect">
          <a:avLst/>
        </a:prstGeom>
      </xdr:spPr>
    </xdr:pic>
    <xdr:clientData/>
  </xdr:twoCellAnchor>
  <xdr:twoCellAnchor editAs="oneCell">
    <xdr:from>
      <xdr:col>5</xdr:col>
      <xdr:colOff>387280</xdr:colOff>
      <xdr:row>23</xdr:row>
      <xdr:rowOff>10467</xdr:rowOff>
    </xdr:from>
    <xdr:to>
      <xdr:col>5</xdr:col>
      <xdr:colOff>577779</xdr:colOff>
      <xdr:row>24</xdr:row>
      <xdr:rowOff>2093</xdr:rowOff>
    </xdr:to>
    <xdr:pic>
      <xdr:nvPicPr>
        <xdr:cNvPr id="22" name="Picture 21">
          <a:extLst>
            <a:ext uri="{FF2B5EF4-FFF2-40B4-BE49-F238E27FC236}">
              <a16:creationId xmlns:a16="http://schemas.microsoft.com/office/drawing/2014/main" id="{99EC155B-4946-43D4-BF34-28F9EED23F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5530" y="4706292"/>
          <a:ext cx="190499" cy="191651"/>
        </a:xfrm>
        <a:prstGeom prst="rect">
          <a:avLst/>
        </a:prstGeom>
      </xdr:spPr>
    </xdr:pic>
    <xdr:clientData/>
  </xdr:twoCellAnchor>
  <xdr:twoCellAnchor editAs="oneCell">
    <xdr:from>
      <xdr:col>8</xdr:col>
      <xdr:colOff>324479</xdr:colOff>
      <xdr:row>23</xdr:row>
      <xdr:rowOff>0</xdr:rowOff>
    </xdr:from>
    <xdr:to>
      <xdr:col>8</xdr:col>
      <xdr:colOff>514978</xdr:colOff>
      <xdr:row>23</xdr:row>
      <xdr:rowOff>190499</xdr:rowOff>
    </xdr:to>
    <xdr:pic>
      <xdr:nvPicPr>
        <xdr:cNvPr id="23" name="Picture 22">
          <a:extLst>
            <a:ext uri="{FF2B5EF4-FFF2-40B4-BE49-F238E27FC236}">
              <a16:creationId xmlns:a16="http://schemas.microsoft.com/office/drawing/2014/main" id="{3A9A51AC-34F4-49C4-B249-6E90187C7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1204" y="4695825"/>
          <a:ext cx="190499" cy="190499"/>
        </a:xfrm>
        <a:prstGeom prst="rect">
          <a:avLst/>
        </a:prstGeom>
      </xdr:spPr>
    </xdr:pic>
    <xdr:clientData/>
  </xdr:twoCellAnchor>
  <xdr:twoCellAnchor editAs="oneCell">
    <xdr:from>
      <xdr:col>11</xdr:col>
      <xdr:colOff>345411</xdr:colOff>
      <xdr:row>23</xdr:row>
      <xdr:rowOff>10467</xdr:rowOff>
    </xdr:from>
    <xdr:to>
      <xdr:col>11</xdr:col>
      <xdr:colOff>535910</xdr:colOff>
      <xdr:row>24</xdr:row>
      <xdr:rowOff>2093</xdr:rowOff>
    </xdr:to>
    <xdr:pic>
      <xdr:nvPicPr>
        <xdr:cNvPr id="24" name="Picture 23">
          <a:extLst>
            <a:ext uri="{FF2B5EF4-FFF2-40B4-BE49-F238E27FC236}">
              <a16:creationId xmlns:a16="http://schemas.microsoft.com/office/drawing/2014/main" id="{5473A34D-34D8-46B4-ADB3-693B8FECBB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22936" y="4706292"/>
          <a:ext cx="190499" cy="191651"/>
        </a:xfrm>
        <a:prstGeom prst="rect">
          <a:avLst/>
        </a:prstGeom>
      </xdr:spPr>
    </xdr:pic>
    <xdr:clientData/>
  </xdr:twoCellAnchor>
  <xdr:twoCellAnchor editAs="oneCell">
    <xdr:from>
      <xdr:col>11</xdr:col>
      <xdr:colOff>355878</xdr:colOff>
      <xdr:row>25</xdr:row>
      <xdr:rowOff>188407</xdr:rowOff>
    </xdr:from>
    <xdr:to>
      <xdr:col>11</xdr:col>
      <xdr:colOff>546377</xdr:colOff>
      <xdr:row>26</xdr:row>
      <xdr:rowOff>180032</xdr:rowOff>
    </xdr:to>
    <xdr:pic>
      <xdr:nvPicPr>
        <xdr:cNvPr id="25" name="Picture 24">
          <a:extLst>
            <a:ext uri="{FF2B5EF4-FFF2-40B4-BE49-F238E27FC236}">
              <a16:creationId xmlns:a16="http://schemas.microsoft.com/office/drawing/2014/main" id="{C68D691B-AB18-493F-86A4-9F92BF83F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3403" y="5284282"/>
          <a:ext cx="190499" cy="191650"/>
        </a:xfrm>
        <a:prstGeom prst="rect">
          <a:avLst/>
        </a:prstGeom>
      </xdr:spPr>
    </xdr:pic>
    <xdr:clientData/>
  </xdr:twoCellAnchor>
  <xdr:twoCellAnchor editAs="oneCell">
    <xdr:from>
      <xdr:col>11</xdr:col>
      <xdr:colOff>366345</xdr:colOff>
      <xdr:row>28</xdr:row>
      <xdr:rowOff>10466</xdr:rowOff>
    </xdr:from>
    <xdr:to>
      <xdr:col>11</xdr:col>
      <xdr:colOff>556844</xdr:colOff>
      <xdr:row>29</xdr:row>
      <xdr:rowOff>2091</xdr:rowOff>
    </xdr:to>
    <xdr:pic>
      <xdr:nvPicPr>
        <xdr:cNvPr id="26" name="Picture 25">
          <a:extLst>
            <a:ext uri="{FF2B5EF4-FFF2-40B4-BE49-F238E27FC236}">
              <a16:creationId xmlns:a16="http://schemas.microsoft.com/office/drawing/2014/main" id="{C9FBBEFA-78CC-4DC6-BEBD-805BFFBA7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3870" y="5706416"/>
          <a:ext cx="190499" cy="191651"/>
        </a:xfrm>
        <a:prstGeom prst="rect">
          <a:avLst/>
        </a:prstGeom>
      </xdr:spPr>
    </xdr:pic>
    <xdr:clientData/>
  </xdr:twoCellAnchor>
  <xdr:twoCellAnchor editAs="oneCell">
    <xdr:from>
      <xdr:col>9</xdr:col>
      <xdr:colOff>41869</xdr:colOff>
      <xdr:row>30</xdr:row>
      <xdr:rowOff>10467</xdr:rowOff>
    </xdr:from>
    <xdr:to>
      <xdr:col>9</xdr:col>
      <xdr:colOff>232368</xdr:colOff>
      <xdr:row>31</xdr:row>
      <xdr:rowOff>2092</xdr:rowOff>
    </xdr:to>
    <xdr:pic>
      <xdr:nvPicPr>
        <xdr:cNvPr id="27" name="Picture 26">
          <a:extLst>
            <a:ext uri="{FF2B5EF4-FFF2-40B4-BE49-F238E27FC236}">
              <a16:creationId xmlns:a16="http://schemas.microsoft.com/office/drawing/2014/main" id="{A17F4465-F4DA-4114-8381-02175DEF7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5844" y="6106467"/>
          <a:ext cx="190499" cy="191650"/>
        </a:xfrm>
        <a:prstGeom prst="rect">
          <a:avLst/>
        </a:prstGeom>
      </xdr:spPr>
    </xdr:pic>
    <xdr:clientData/>
  </xdr:twoCellAnchor>
  <xdr:twoCellAnchor editAs="oneCell">
    <xdr:from>
      <xdr:col>13</xdr:col>
      <xdr:colOff>690824</xdr:colOff>
      <xdr:row>23</xdr:row>
      <xdr:rowOff>167473</xdr:rowOff>
    </xdr:from>
    <xdr:to>
      <xdr:col>13</xdr:col>
      <xdr:colOff>881323</xdr:colOff>
      <xdr:row>24</xdr:row>
      <xdr:rowOff>159099</xdr:rowOff>
    </xdr:to>
    <xdr:pic>
      <xdr:nvPicPr>
        <xdr:cNvPr id="28" name="Picture 27">
          <a:extLst>
            <a:ext uri="{FF2B5EF4-FFF2-40B4-BE49-F238E27FC236}">
              <a16:creationId xmlns:a16="http://schemas.microsoft.com/office/drawing/2014/main" id="{385F2C38-5986-4CCC-A80F-AD418BB4A8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35224" y="4863298"/>
          <a:ext cx="190499" cy="191651"/>
        </a:xfrm>
        <a:prstGeom prst="rect">
          <a:avLst/>
        </a:prstGeom>
      </xdr:spPr>
    </xdr:pic>
    <xdr:clientData/>
  </xdr:twoCellAnchor>
  <xdr:twoCellAnchor editAs="oneCell">
    <xdr:from>
      <xdr:col>14</xdr:col>
      <xdr:colOff>690823</xdr:colOff>
      <xdr:row>23</xdr:row>
      <xdr:rowOff>167472</xdr:rowOff>
    </xdr:from>
    <xdr:to>
      <xdr:col>14</xdr:col>
      <xdr:colOff>881322</xdr:colOff>
      <xdr:row>24</xdr:row>
      <xdr:rowOff>159098</xdr:rowOff>
    </xdr:to>
    <xdr:pic>
      <xdr:nvPicPr>
        <xdr:cNvPr id="29" name="Picture 28">
          <a:extLst>
            <a:ext uri="{FF2B5EF4-FFF2-40B4-BE49-F238E27FC236}">
              <a16:creationId xmlns:a16="http://schemas.microsoft.com/office/drawing/2014/main" id="{181FD6E3-CB2A-4E68-9EAB-E9ED0E2B44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6773" y="4863297"/>
          <a:ext cx="190499" cy="191651"/>
        </a:xfrm>
        <a:prstGeom prst="rect">
          <a:avLst/>
        </a:prstGeom>
      </xdr:spPr>
    </xdr:pic>
    <xdr:clientData/>
  </xdr:twoCellAnchor>
  <xdr:twoCellAnchor editAs="oneCell">
    <xdr:from>
      <xdr:col>15</xdr:col>
      <xdr:colOff>669890</xdr:colOff>
      <xdr:row>23</xdr:row>
      <xdr:rowOff>125603</xdr:rowOff>
    </xdr:from>
    <xdr:to>
      <xdr:col>15</xdr:col>
      <xdr:colOff>860389</xdr:colOff>
      <xdr:row>24</xdr:row>
      <xdr:rowOff>117229</xdr:rowOff>
    </xdr:to>
    <xdr:pic>
      <xdr:nvPicPr>
        <xdr:cNvPr id="30" name="Picture 29">
          <a:extLst>
            <a:ext uri="{FF2B5EF4-FFF2-40B4-BE49-F238E27FC236}">
              <a16:creationId xmlns:a16="http://schemas.microsoft.com/office/drawing/2014/main" id="{C2346017-8FE6-42E5-8DC2-88278332A1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95490" y="4821428"/>
          <a:ext cx="190499" cy="191651"/>
        </a:xfrm>
        <a:prstGeom prst="rect">
          <a:avLst/>
        </a:prstGeom>
      </xdr:spPr>
    </xdr:pic>
    <xdr:clientData/>
  </xdr:twoCellAnchor>
  <xdr:twoCellAnchor editAs="oneCell">
    <xdr:from>
      <xdr:col>17</xdr:col>
      <xdr:colOff>628021</xdr:colOff>
      <xdr:row>23</xdr:row>
      <xdr:rowOff>104669</xdr:rowOff>
    </xdr:from>
    <xdr:to>
      <xdr:col>18</xdr:col>
      <xdr:colOff>12558</xdr:colOff>
      <xdr:row>24</xdr:row>
      <xdr:rowOff>96295</xdr:rowOff>
    </xdr:to>
    <xdr:pic>
      <xdr:nvPicPr>
        <xdr:cNvPr id="31" name="Picture 30">
          <a:extLst>
            <a:ext uri="{FF2B5EF4-FFF2-40B4-BE49-F238E27FC236}">
              <a16:creationId xmlns:a16="http://schemas.microsoft.com/office/drawing/2014/main" id="{71D44CF1-9865-4BF4-9411-7608835022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20396" y="4800494"/>
          <a:ext cx="190499" cy="191651"/>
        </a:xfrm>
        <a:prstGeom prst="rect">
          <a:avLst/>
        </a:prstGeom>
      </xdr:spPr>
    </xdr:pic>
    <xdr:clientData/>
  </xdr:twoCellAnchor>
  <xdr:twoCellAnchor editAs="oneCell">
    <xdr:from>
      <xdr:col>20</xdr:col>
      <xdr:colOff>523351</xdr:colOff>
      <xdr:row>23</xdr:row>
      <xdr:rowOff>10467</xdr:rowOff>
    </xdr:from>
    <xdr:to>
      <xdr:col>20</xdr:col>
      <xdr:colOff>713850</xdr:colOff>
      <xdr:row>24</xdr:row>
      <xdr:rowOff>2093</xdr:rowOff>
    </xdr:to>
    <xdr:pic>
      <xdr:nvPicPr>
        <xdr:cNvPr id="32" name="Picture 31">
          <a:extLst>
            <a:ext uri="{FF2B5EF4-FFF2-40B4-BE49-F238E27FC236}">
              <a16:creationId xmlns:a16="http://schemas.microsoft.com/office/drawing/2014/main" id="{A9DE3576-90AE-4D50-ADA9-F45E8F793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476" y="4706292"/>
          <a:ext cx="190499" cy="191651"/>
        </a:xfrm>
        <a:prstGeom prst="rect">
          <a:avLst/>
        </a:prstGeom>
      </xdr:spPr>
    </xdr:pic>
    <xdr:clientData/>
  </xdr:twoCellAnchor>
  <xdr:twoCellAnchor editAs="oneCell">
    <xdr:from>
      <xdr:col>17</xdr:col>
      <xdr:colOff>429148</xdr:colOff>
      <xdr:row>28</xdr:row>
      <xdr:rowOff>10467</xdr:rowOff>
    </xdr:from>
    <xdr:to>
      <xdr:col>17</xdr:col>
      <xdr:colOff>619647</xdr:colOff>
      <xdr:row>29</xdr:row>
      <xdr:rowOff>2092</xdr:rowOff>
    </xdr:to>
    <xdr:pic>
      <xdr:nvPicPr>
        <xdr:cNvPr id="33" name="Picture 32">
          <a:extLst>
            <a:ext uri="{FF2B5EF4-FFF2-40B4-BE49-F238E27FC236}">
              <a16:creationId xmlns:a16="http://schemas.microsoft.com/office/drawing/2014/main" id="{7F1BAEAD-D3C7-4DC9-AA56-42F365945D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59723" y="5706417"/>
          <a:ext cx="190499" cy="191651"/>
        </a:xfrm>
        <a:prstGeom prst="rect">
          <a:avLst/>
        </a:prstGeom>
      </xdr:spPr>
    </xdr:pic>
    <xdr:clientData/>
  </xdr:twoCellAnchor>
  <xdr:twoCellAnchor editAs="oneCell">
    <xdr:from>
      <xdr:col>14</xdr:col>
      <xdr:colOff>743159</xdr:colOff>
      <xdr:row>30</xdr:row>
      <xdr:rowOff>10466</xdr:rowOff>
    </xdr:from>
    <xdr:to>
      <xdr:col>14</xdr:col>
      <xdr:colOff>933658</xdr:colOff>
      <xdr:row>31</xdr:row>
      <xdr:rowOff>2091</xdr:rowOff>
    </xdr:to>
    <xdr:pic>
      <xdr:nvPicPr>
        <xdr:cNvPr id="34" name="Picture 33">
          <a:extLst>
            <a:ext uri="{FF2B5EF4-FFF2-40B4-BE49-F238E27FC236}">
              <a16:creationId xmlns:a16="http://schemas.microsoft.com/office/drawing/2014/main" id="{6CA8FFE5-CAE4-4187-8BDF-E912E2CC0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59109" y="6106466"/>
          <a:ext cx="190499" cy="191650"/>
        </a:xfrm>
        <a:prstGeom prst="rect">
          <a:avLst/>
        </a:prstGeom>
      </xdr:spPr>
    </xdr:pic>
    <xdr:clientData/>
  </xdr:twoCellAnchor>
  <xdr:twoCellAnchor editAs="oneCell">
    <xdr:from>
      <xdr:col>14</xdr:col>
      <xdr:colOff>586153</xdr:colOff>
      <xdr:row>31</xdr:row>
      <xdr:rowOff>0</xdr:rowOff>
    </xdr:from>
    <xdr:to>
      <xdr:col>14</xdr:col>
      <xdr:colOff>776652</xdr:colOff>
      <xdr:row>31</xdr:row>
      <xdr:rowOff>190499</xdr:rowOff>
    </xdr:to>
    <xdr:pic>
      <xdr:nvPicPr>
        <xdr:cNvPr id="35" name="Picture 34">
          <a:extLst>
            <a:ext uri="{FF2B5EF4-FFF2-40B4-BE49-F238E27FC236}">
              <a16:creationId xmlns:a16="http://schemas.microsoft.com/office/drawing/2014/main" id="{B1B42C2A-27B7-4C13-AD35-9341BFF34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2103" y="6296025"/>
          <a:ext cx="190499" cy="190499"/>
        </a:xfrm>
        <a:prstGeom prst="rect">
          <a:avLst/>
        </a:prstGeom>
      </xdr:spPr>
    </xdr:pic>
    <xdr:clientData/>
  </xdr:twoCellAnchor>
  <xdr:twoCellAnchor editAs="oneCell">
    <xdr:from>
      <xdr:col>18</xdr:col>
      <xdr:colOff>198873</xdr:colOff>
      <xdr:row>31</xdr:row>
      <xdr:rowOff>0</xdr:rowOff>
    </xdr:from>
    <xdr:to>
      <xdr:col>18</xdr:col>
      <xdr:colOff>389372</xdr:colOff>
      <xdr:row>31</xdr:row>
      <xdr:rowOff>190499</xdr:rowOff>
    </xdr:to>
    <xdr:pic>
      <xdr:nvPicPr>
        <xdr:cNvPr id="36" name="Picture 35">
          <a:extLst>
            <a:ext uri="{FF2B5EF4-FFF2-40B4-BE49-F238E27FC236}">
              <a16:creationId xmlns:a16="http://schemas.microsoft.com/office/drawing/2014/main" id="{FCE08FD6-D354-418A-A9C7-F6E3D5C889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39073" y="6296025"/>
          <a:ext cx="190499" cy="190499"/>
        </a:xfrm>
        <a:prstGeom prst="rect">
          <a:avLst/>
        </a:prstGeom>
      </xdr:spPr>
    </xdr:pic>
    <xdr:clientData/>
  </xdr:twoCellAnchor>
  <xdr:twoCellAnchor editAs="oneCell">
    <xdr:from>
      <xdr:col>18</xdr:col>
      <xdr:colOff>523352</xdr:colOff>
      <xdr:row>30</xdr:row>
      <xdr:rowOff>10467</xdr:rowOff>
    </xdr:from>
    <xdr:to>
      <xdr:col>18</xdr:col>
      <xdr:colOff>713851</xdr:colOff>
      <xdr:row>31</xdr:row>
      <xdr:rowOff>2092</xdr:rowOff>
    </xdr:to>
    <xdr:pic>
      <xdr:nvPicPr>
        <xdr:cNvPr id="37" name="Picture 36">
          <a:extLst>
            <a:ext uri="{FF2B5EF4-FFF2-40B4-BE49-F238E27FC236}">
              <a16:creationId xmlns:a16="http://schemas.microsoft.com/office/drawing/2014/main" id="{31D4C258-585D-43B7-A004-C563BDC01F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63552" y="6106467"/>
          <a:ext cx="190499" cy="191650"/>
        </a:xfrm>
        <a:prstGeom prst="rect">
          <a:avLst/>
        </a:prstGeom>
      </xdr:spPr>
    </xdr:pic>
    <xdr:clientData/>
  </xdr:twoCellAnchor>
  <xdr:twoCellAnchor editAs="oneCell">
    <xdr:from>
      <xdr:col>2</xdr:col>
      <xdr:colOff>293078</xdr:colOff>
      <xdr:row>33</xdr:row>
      <xdr:rowOff>0</xdr:rowOff>
    </xdr:from>
    <xdr:to>
      <xdr:col>2</xdr:col>
      <xdr:colOff>483577</xdr:colOff>
      <xdr:row>34</xdr:row>
      <xdr:rowOff>2092</xdr:rowOff>
    </xdr:to>
    <xdr:pic>
      <xdr:nvPicPr>
        <xdr:cNvPr id="38" name="Picture 37">
          <a:extLst>
            <a:ext uri="{FF2B5EF4-FFF2-40B4-BE49-F238E27FC236}">
              <a16:creationId xmlns:a16="http://schemas.microsoft.com/office/drawing/2014/main" id="{3547FEA6-2523-46E7-A7DC-1BD6A8B50B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1903" y="6696075"/>
          <a:ext cx="190499" cy="192592"/>
        </a:xfrm>
        <a:prstGeom prst="rect">
          <a:avLst/>
        </a:prstGeom>
      </xdr:spPr>
    </xdr:pic>
    <xdr:clientData/>
  </xdr:twoCellAnchor>
  <xdr:twoCellAnchor editAs="oneCell">
    <xdr:from>
      <xdr:col>9</xdr:col>
      <xdr:colOff>481484</xdr:colOff>
      <xdr:row>32</xdr:row>
      <xdr:rowOff>198873</xdr:rowOff>
    </xdr:from>
    <xdr:to>
      <xdr:col>9</xdr:col>
      <xdr:colOff>671983</xdr:colOff>
      <xdr:row>34</xdr:row>
      <xdr:rowOff>2091</xdr:rowOff>
    </xdr:to>
    <xdr:pic>
      <xdr:nvPicPr>
        <xdr:cNvPr id="39" name="Picture 38">
          <a:extLst>
            <a:ext uri="{FF2B5EF4-FFF2-40B4-BE49-F238E27FC236}">
              <a16:creationId xmlns:a16="http://schemas.microsoft.com/office/drawing/2014/main" id="{3C1E409F-4748-460E-8627-F120F13A7B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5459" y="6694923"/>
          <a:ext cx="190499" cy="193743"/>
        </a:xfrm>
        <a:prstGeom prst="rect">
          <a:avLst/>
        </a:prstGeom>
      </xdr:spPr>
    </xdr:pic>
    <xdr:clientData/>
  </xdr:twoCellAnchor>
  <xdr:twoCellAnchor editAs="oneCell">
    <xdr:from>
      <xdr:col>12</xdr:col>
      <xdr:colOff>617556</xdr:colOff>
      <xdr:row>41</xdr:row>
      <xdr:rowOff>10467</xdr:rowOff>
    </xdr:from>
    <xdr:to>
      <xdr:col>12</xdr:col>
      <xdr:colOff>808055</xdr:colOff>
      <xdr:row>42</xdr:row>
      <xdr:rowOff>2092</xdr:rowOff>
    </xdr:to>
    <xdr:pic>
      <xdr:nvPicPr>
        <xdr:cNvPr id="40" name="Picture 39">
          <a:extLst>
            <a:ext uri="{FF2B5EF4-FFF2-40B4-BE49-F238E27FC236}">
              <a16:creationId xmlns:a16="http://schemas.microsoft.com/office/drawing/2014/main" id="{9A863A91-9F17-4768-AF2A-AC42D439A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2806" y="8297217"/>
          <a:ext cx="190499" cy="191650"/>
        </a:xfrm>
        <a:prstGeom prst="rect">
          <a:avLst/>
        </a:prstGeom>
      </xdr:spPr>
    </xdr:pic>
    <xdr:clientData/>
  </xdr:twoCellAnchor>
  <xdr:twoCellAnchor editAs="oneCell">
    <xdr:from>
      <xdr:col>20</xdr:col>
      <xdr:colOff>732693</xdr:colOff>
      <xdr:row>42</xdr:row>
      <xdr:rowOff>0</xdr:rowOff>
    </xdr:from>
    <xdr:to>
      <xdr:col>20</xdr:col>
      <xdr:colOff>923192</xdr:colOff>
      <xdr:row>42</xdr:row>
      <xdr:rowOff>190499</xdr:rowOff>
    </xdr:to>
    <xdr:pic>
      <xdr:nvPicPr>
        <xdr:cNvPr id="41" name="Picture 40">
          <a:extLst>
            <a:ext uri="{FF2B5EF4-FFF2-40B4-BE49-F238E27FC236}">
              <a16:creationId xmlns:a16="http://schemas.microsoft.com/office/drawing/2014/main" id="{112DBC7F-45D1-420D-846D-CC28FB7D2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58818" y="8486775"/>
          <a:ext cx="190499" cy="190499"/>
        </a:xfrm>
        <a:prstGeom prst="rect">
          <a:avLst/>
        </a:prstGeom>
      </xdr:spPr>
    </xdr:pic>
    <xdr:clientData/>
  </xdr:twoCellAnchor>
  <xdr:twoCellAnchor editAs="oneCell">
    <xdr:from>
      <xdr:col>4</xdr:col>
      <xdr:colOff>1182775</xdr:colOff>
      <xdr:row>43</xdr:row>
      <xdr:rowOff>1</xdr:rowOff>
    </xdr:from>
    <xdr:to>
      <xdr:col>4</xdr:col>
      <xdr:colOff>1373274</xdr:colOff>
      <xdr:row>43</xdr:row>
      <xdr:rowOff>190500</xdr:rowOff>
    </xdr:to>
    <xdr:pic>
      <xdr:nvPicPr>
        <xdr:cNvPr id="42" name="Picture 41">
          <a:extLst>
            <a:ext uri="{FF2B5EF4-FFF2-40B4-BE49-F238E27FC236}">
              <a16:creationId xmlns:a16="http://schemas.microsoft.com/office/drawing/2014/main" id="{96C03261-F17E-49D5-A4C2-2AB368D732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35600" y="8686801"/>
          <a:ext cx="190499" cy="190499"/>
        </a:xfrm>
        <a:prstGeom prst="rect">
          <a:avLst/>
        </a:prstGeom>
      </xdr:spPr>
    </xdr:pic>
    <xdr:clientData/>
  </xdr:twoCellAnchor>
  <xdr:twoCellAnchor editAs="oneCell">
    <xdr:from>
      <xdr:col>4</xdr:col>
      <xdr:colOff>1256044</xdr:colOff>
      <xdr:row>44</xdr:row>
      <xdr:rowOff>0</xdr:rowOff>
    </xdr:from>
    <xdr:to>
      <xdr:col>4</xdr:col>
      <xdr:colOff>1446543</xdr:colOff>
      <xdr:row>44</xdr:row>
      <xdr:rowOff>190499</xdr:rowOff>
    </xdr:to>
    <xdr:pic>
      <xdr:nvPicPr>
        <xdr:cNvPr id="43" name="Picture 42">
          <a:extLst>
            <a:ext uri="{FF2B5EF4-FFF2-40B4-BE49-F238E27FC236}">
              <a16:creationId xmlns:a16="http://schemas.microsoft.com/office/drawing/2014/main" id="{D26AF615-B90F-489A-97F9-5914FC35F9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8869" y="8886825"/>
          <a:ext cx="190499" cy="190499"/>
        </a:xfrm>
        <a:prstGeom prst="rect">
          <a:avLst/>
        </a:prstGeom>
      </xdr:spPr>
    </xdr:pic>
    <xdr:clientData/>
  </xdr:twoCellAnchor>
  <xdr:twoCellAnchor editAs="oneCell">
    <xdr:from>
      <xdr:col>7</xdr:col>
      <xdr:colOff>418682</xdr:colOff>
      <xdr:row>47</xdr:row>
      <xdr:rowOff>41868</xdr:rowOff>
    </xdr:from>
    <xdr:to>
      <xdr:col>7</xdr:col>
      <xdr:colOff>609181</xdr:colOff>
      <xdr:row>47</xdr:row>
      <xdr:rowOff>232367</xdr:rowOff>
    </xdr:to>
    <xdr:pic>
      <xdr:nvPicPr>
        <xdr:cNvPr id="44" name="Picture 43">
          <a:extLst>
            <a:ext uri="{FF2B5EF4-FFF2-40B4-BE49-F238E27FC236}">
              <a16:creationId xmlns:a16="http://schemas.microsoft.com/office/drawing/2014/main" id="{DB024BD9-E7BC-4E26-8EFE-8BA7C3ABDA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3929" y="9420330"/>
          <a:ext cx="190499" cy="190499"/>
        </a:xfrm>
        <a:prstGeom prst="rect">
          <a:avLst/>
        </a:prstGeom>
      </xdr:spPr>
    </xdr:pic>
    <xdr:clientData/>
  </xdr:twoCellAnchor>
  <xdr:oneCellAnchor>
    <xdr:from>
      <xdr:col>12</xdr:col>
      <xdr:colOff>307854</xdr:colOff>
      <xdr:row>23</xdr:row>
      <xdr:rowOff>53811</xdr:rowOff>
    </xdr:from>
    <xdr:ext cx="190499" cy="190499"/>
    <xdr:pic>
      <xdr:nvPicPr>
        <xdr:cNvPr id="45" name="Picture 44">
          <a:extLst>
            <a:ext uri="{FF2B5EF4-FFF2-40B4-BE49-F238E27FC236}">
              <a16:creationId xmlns:a16="http://schemas.microsoft.com/office/drawing/2014/main" id="{9139AE06-F744-4AC0-9C4B-137DD1599F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33104" y="4749636"/>
          <a:ext cx="190499" cy="190499"/>
        </a:xfrm>
        <a:prstGeom prst="rect">
          <a:avLst/>
        </a:prstGeom>
      </xdr:spPr>
    </xdr:pic>
    <xdr:clientData/>
  </xdr:oneCellAnchor>
  <xdr:twoCellAnchor editAs="oneCell">
    <xdr:from>
      <xdr:col>12</xdr:col>
      <xdr:colOff>376814</xdr:colOff>
      <xdr:row>10</xdr:row>
      <xdr:rowOff>0</xdr:rowOff>
    </xdr:from>
    <xdr:to>
      <xdr:col>12</xdr:col>
      <xdr:colOff>567313</xdr:colOff>
      <xdr:row>10</xdr:row>
      <xdr:rowOff>190499</xdr:rowOff>
    </xdr:to>
    <xdr:pic>
      <xdr:nvPicPr>
        <xdr:cNvPr id="46" name="Picture 45">
          <a:extLst>
            <a:ext uri="{FF2B5EF4-FFF2-40B4-BE49-F238E27FC236}">
              <a16:creationId xmlns:a16="http://schemas.microsoft.com/office/drawing/2014/main" id="{AD79FFCA-84F1-41C5-8B63-7E1D8D9C72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2064" y="2524125"/>
          <a:ext cx="190499" cy="190499"/>
        </a:xfrm>
        <a:prstGeom prst="rect">
          <a:avLst/>
        </a:prstGeom>
      </xdr:spPr>
    </xdr:pic>
    <xdr:clientData/>
  </xdr:twoCellAnchor>
  <xdr:twoCellAnchor editAs="oneCell">
    <xdr:from>
      <xdr:col>16</xdr:col>
      <xdr:colOff>617555</xdr:colOff>
      <xdr:row>23</xdr:row>
      <xdr:rowOff>52335</xdr:rowOff>
    </xdr:from>
    <xdr:to>
      <xdr:col>16</xdr:col>
      <xdr:colOff>808054</xdr:colOff>
      <xdr:row>24</xdr:row>
      <xdr:rowOff>43961</xdr:rowOff>
    </xdr:to>
    <xdr:pic>
      <xdr:nvPicPr>
        <xdr:cNvPr id="47" name="Picture 46">
          <a:extLst>
            <a:ext uri="{FF2B5EF4-FFF2-40B4-BE49-F238E27FC236}">
              <a16:creationId xmlns:a16="http://schemas.microsoft.com/office/drawing/2014/main" id="{7A8AA387-DC03-4140-B3F8-311F4AC6A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09930" y="4776735"/>
          <a:ext cx="190499" cy="1916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AC74"/>
  <sheetViews>
    <sheetView tabSelected="1" zoomScale="91" zoomScaleNormal="91" workbookViewId="0">
      <pane ySplit="1" topLeftCell="A20" activePane="bottomLeft" state="frozen"/>
      <selection pane="bottomLeft" activeCell="M33" sqref="M33"/>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0" hidden="1" customWidth="1"/>
  </cols>
  <sheetData>
    <row r="1" spans="1:27" ht="30" customHeight="1" thickBot="1">
      <c r="A1" s="381" t="s">
        <v>0</v>
      </c>
      <c r="B1" s="382"/>
      <c r="C1" s="389" t="s">
        <v>1</v>
      </c>
      <c r="D1" s="390"/>
      <c r="E1" s="390"/>
      <c r="F1" s="391"/>
      <c r="G1" s="392" t="s">
        <v>2</v>
      </c>
      <c r="H1" s="393"/>
      <c r="I1" s="394"/>
      <c r="J1" s="395"/>
      <c r="K1" s="392" t="s">
        <v>3</v>
      </c>
      <c r="L1" s="393"/>
      <c r="M1" s="394"/>
      <c r="N1" s="395"/>
      <c r="O1" s="392" t="s">
        <v>4</v>
      </c>
      <c r="P1" s="393"/>
      <c r="Q1" s="379"/>
      <c r="R1" s="380"/>
      <c r="S1" s="122"/>
      <c r="T1" s="123" t="s">
        <v>5</v>
      </c>
      <c r="U1" s="123"/>
      <c r="V1" s="48"/>
    </row>
    <row r="2" spans="1:27" ht="15.75" thickBot="1">
      <c r="A2" s="48"/>
      <c r="B2" s="48"/>
      <c r="C2" s="48"/>
      <c r="D2" s="48"/>
      <c r="E2" s="48"/>
      <c r="F2" s="48"/>
      <c r="G2" s="48"/>
      <c r="H2" s="48"/>
      <c r="I2" s="48"/>
      <c r="J2" s="48"/>
      <c r="K2" s="48"/>
      <c r="L2" s="48"/>
      <c r="M2" s="48"/>
      <c r="N2" s="48"/>
      <c r="O2" s="48"/>
      <c r="P2" s="48"/>
      <c r="Q2" s="48"/>
      <c r="R2" s="48"/>
      <c r="S2" s="48"/>
      <c r="T2" s="48"/>
      <c r="U2" s="48"/>
      <c r="V2" s="48"/>
      <c r="W2" s="48"/>
      <c r="X2" s="54"/>
    </row>
    <row r="3" spans="1:27" ht="30.75" customHeight="1" thickBot="1">
      <c r="A3" s="305" t="s">
        <v>6</v>
      </c>
      <c r="B3" s="383"/>
      <c r="C3" s="384"/>
      <c r="D3" s="384"/>
      <c r="E3" s="384"/>
      <c r="F3" s="384"/>
      <c r="G3" s="384"/>
      <c r="H3" s="385"/>
      <c r="I3" s="305" t="s">
        <v>7</v>
      </c>
      <c r="J3" s="124"/>
      <c r="K3" s="305" t="s">
        <v>8</v>
      </c>
      <c r="L3" s="65"/>
      <c r="M3" s="305" t="s">
        <v>9</v>
      </c>
      <c r="N3" s="70"/>
      <c r="O3" s="48"/>
      <c r="P3" s="13"/>
      <c r="Q3" s="3"/>
      <c r="R3" s="12"/>
      <c r="S3" s="13"/>
      <c r="T3" s="47"/>
      <c r="U3" s="12"/>
    </row>
    <row r="4" spans="1:27" ht="15.75" thickBot="1">
      <c r="A4" s="53"/>
      <c r="B4" s="53"/>
      <c r="C4" s="48"/>
      <c r="D4" s="48"/>
      <c r="E4" s="48"/>
      <c r="F4" s="48"/>
      <c r="G4" s="48"/>
      <c r="H4" s="48"/>
      <c r="I4" s="48"/>
      <c r="J4" s="53"/>
      <c r="K4" s="48"/>
      <c r="P4" s="3"/>
      <c r="Y4" s="51"/>
      <c r="AA4" t="s">
        <v>10</v>
      </c>
    </row>
    <row r="5" spans="1:27">
      <c r="A5" s="321" t="s">
        <v>11</v>
      </c>
      <c r="B5" s="322"/>
      <c r="C5" s="322"/>
      <c r="D5" s="323"/>
      <c r="E5" s="386" t="s">
        <v>12</v>
      </c>
      <c r="F5" s="386"/>
      <c r="G5" s="386"/>
      <c r="H5" s="386"/>
      <c r="I5" s="387"/>
      <c r="J5" s="388" t="s">
        <v>13</v>
      </c>
      <c r="K5" s="386"/>
      <c r="L5" s="386"/>
      <c r="M5" s="387"/>
      <c r="N5" s="388" t="s">
        <v>14</v>
      </c>
      <c r="O5" s="386"/>
      <c r="P5" s="386"/>
      <c r="Q5" s="387"/>
      <c r="R5" s="321" t="s">
        <v>15</v>
      </c>
      <c r="S5" s="322"/>
      <c r="T5" s="322"/>
      <c r="U5" s="323"/>
      <c r="X5" s="51"/>
      <c r="AA5" t="s">
        <v>16</v>
      </c>
    </row>
    <row r="6" spans="1:27">
      <c r="A6" s="8" t="s">
        <v>17</v>
      </c>
      <c r="B6" s="52" t="s">
        <v>18</v>
      </c>
      <c r="C6" s="52" t="s">
        <v>19</v>
      </c>
      <c r="D6" s="6" t="s">
        <v>20</v>
      </c>
      <c r="E6" s="2" t="s">
        <v>21</v>
      </c>
      <c r="F6" s="52" t="s">
        <v>17</v>
      </c>
      <c r="G6" s="52" t="s">
        <v>18</v>
      </c>
      <c r="H6" s="7" t="s">
        <v>19</v>
      </c>
      <c r="I6" s="6" t="s">
        <v>20</v>
      </c>
      <c r="J6" s="8" t="s">
        <v>17</v>
      </c>
      <c r="K6" s="52" t="s">
        <v>18</v>
      </c>
      <c r="L6" s="52" t="s">
        <v>19</v>
      </c>
      <c r="M6" s="6" t="s">
        <v>20</v>
      </c>
      <c r="N6" s="8" t="s">
        <v>17</v>
      </c>
      <c r="O6" s="52" t="s">
        <v>18</v>
      </c>
      <c r="P6" s="52" t="s">
        <v>19</v>
      </c>
      <c r="Q6" s="6" t="s">
        <v>20</v>
      </c>
      <c r="R6" s="8" t="s">
        <v>17</v>
      </c>
      <c r="S6" s="52" t="s">
        <v>18</v>
      </c>
      <c r="T6" s="52" t="s">
        <v>19</v>
      </c>
      <c r="U6" s="6" t="s">
        <v>20</v>
      </c>
      <c r="W6" s="3"/>
      <c r="X6" s="307"/>
      <c r="AA6" t="s">
        <v>22</v>
      </c>
    </row>
    <row r="7" spans="1:27">
      <c r="A7" s="126"/>
      <c r="B7" s="311"/>
      <c r="C7" s="311"/>
      <c r="D7" s="73">
        <f>(A7*B7*C7)/27</f>
        <v>0</v>
      </c>
      <c r="E7" s="310"/>
      <c r="F7" s="127"/>
      <c r="G7" s="128"/>
      <c r="H7" s="128"/>
      <c r="I7" s="73">
        <f>(F7*G7*H7)/27</f>
        <v>0</v>
      </c>
      <c r="J7" s="126"/>
      <c r="K7" s="311"/>
      <c r="L7" s="311"/>
      <c r="M7" s="72">
        <f>(J7*K7*L7)/27</f>
        <v>0</v>
      </c>
      <c r="N7" s="126"/>
      <c r="O7" s="311"/>
      <c r="P7" s="311"/>
      <c r="Q7" s="73">
        <f>(N7*O7*P7)/27</f>
        <v>0</v>
      </c>
      <c r="R7" s="126"/>
      <c r="S7" s="311"/>
      <c r="T7" s="311"/>
      <c r="U7" s="73">
        <f>(R7*S7*T7)/27</f>
        <v>0</v>
      </c>
      <c r="W7" s="3"/>
      <c r="X7" s="51"/>
    </row>
    <row r="8" spans="1:27">
      <c r="A8" s="126"/>
      <c r="B8" s="311"/>
      <c r="C8" s="311"/>
      <c r="D8" s="73">
        <f t="shared" ref="D8:D9" si="0">(A8*B8*C8)/27</f>
        <v>0</v>
      </c>
      <c r="E8" s="310"/>
      <c r="F8" s="128"/>
      <c r="G8" s="128"/>
      <c r="H8" s="128"/>
      <c r="I8" s="73">
        <f t="shared" ref="I8:I9" si="1">(F8*G8*H8)/27</f>
        <v>0</v>
      </c>
      <c r="J8" s="126"/>
      <c r="K8" s="311"/>
      <c r="L8" s="311"/>
      <c r="M8" s="72">
        <f t="shared" ref="M8:M9" si="2">(J8*K8*L8)/27</f>
        <v>0</v>
      </c>
      <c r="N8" s="126"/>
      <c r="O8" s="311"/>
      <c r="P8" s="311"/>
      <c r="Q8" s="73">
        <f t="shared" ref="Q8:Q9" si="3">(N8*O8*P8)/27</f>
        <v>0</v>
      </c>
      <c r="R8" s="126"/>
      <c r="S8" s="311"/>
      <c r="T8" s="311"/>
      <c r="U8" s="73">
        <f t="shared" ref="U8:U12" si="4">(R8*S8*T8)/27</f>
        <v>0</v>
      </c>
      <c r="X8" s="51"/>
    </row>
    <row r="9" spans="1:27">
      <c r="A9" s="126"/>
      <c r="B9" s="311"/>
      <c r="C9" s="311"/>
      <c r="D9" s="73">
        <f t="shared" si="0"/>
        <v>0</v>
      </c>
      <c r="E9" s="310"/>
      <c r="F9" s="128"/>
      <c r="G9" s="128"/>
      <c r="H9" s="128"/>
      <c r="I9" s="73">
        <f t="shared" si="1"/>
        <v>0</v>
      </c>
      <c r="J9" s="129"/>
      <c r="K9" s="130"/>
      <c r="L9" s="130"/>
      <c r="M9" s="72">
        <f t="shared" si="2"/>
        <v>0</v>
      </c>
      <c r="N9" s="129"/>
      <c r="O9" s="130"/>
      <c r="P9" s="130"/>
      <c r="Q9" s="73">
        <f t="shared" si="3"/>
        <v>0</v>
      </c>
      <c r="R9" s="126"/>
      <c r="S9" s="311"/>
      <c r="T9" s="311"/>
      <c r="U9" s="73">
        <f t="shared" si="4"/>
        <v>0</v>
      </c>
      <c r="X9" s="51"/>
    </row>
    <row r="10" spans="1:27" ht="15.75" thickBot="1">
      <c r="A10" s="126"/>
      <c r="B10" s="311"/>
      <c r="C10" s="311"/>
      <c r="D10" s="73">
        <f t="shared" ref="D10:D12" si="5">(A10*B10*C10)/27</f>
        <v>0</v>
      </c>
      <c r="E10" s="310"/>
      <c r="F10" s="128"/>
      <c r="G10" s="128"/>
      <c r="H10" s="128"/>
      <c r="I10" s="73">
        <f t="shared" ref="I10:I12" si="6">(F10*G10*H10)/27</f>
        <v>0</v>
      </c>
      <c r="J10" s="368" t="s">
        <v>23</v>
      </c>
      <c r="K10" s="369"/>
      <c r="L10" s="370"/>
      <c r="M10" s="131"/>
      <c r="N10" s="368" t="s">
        <v>24</v>
      </c>
      <c r="O10" s="369"/>
      <c r="P10" s="375"/>
      <c r="Q10" s="132"/>
      <c r="R10" s="126"/>
      <c r="S10" s="311"/>
      <c r="T10" s="311"/>
      <c r="U10" s="73">
        <f t="shared" si="4"/>
        <v>0</v>
      </c>
      <c r="X10" s="51"/>
    </row>
    <row r="11" spans="1:27" ht="15.75" thickBot="1">
      <c r="A11" s="126"/>
      <c r="B11" s="311"/>
      <c r="C11" s="311"/>
      <c r="D11" s="73">
        <f t="shared" si="5"/>
        <v>0</v>
      </c>
      <c r="E11" s="310"/>
      <c r="F11" s="128"/>
      <c r="G11" s="128"/>
      <c r="H11" s="128"/>
      <c r="I11" s="73">
        <f t="shared" si="6"/>
        <v>0</v>
      </c>
      <c r="J11" s="281"/>
      <c r="K11" s="282"/>
      <c r="L11" s="283" t="s">
        <v>25</v>
      </c>
      <c r="M11" s="284">
        <f>ROUNDUP(SUM(M7:M9)-SUM(M10),0)</f>
        <v>0</v>
      </c>
      <c r="N11" s="368" t="s">
        <v>26</v>
      </c>
      <c r="O11" s="369"/>
      <c r="P11" s="375"/>
      <c r="Q11" s="132"/>
      <c r="R11" s="126"/>
      <c r="S11" s="311"/>
      <c r="T11" s="311"/>
      <c r="U11" s="73">
        <f t="shared" si="4"/>
        <v>0</v>
      </c>
    </row>
    <row r="12" spans="1:27" ht="16.5" thickTop="1" thickBot="1">
      <c r="A12" s="126"/>
      <c r="B12" s="311"/>
      <c r="C12" s="311"/>
      <c r="D12" s="73">
        <f t="shared" si="5"/>
        <v>0</v>
      </c>
      <c r="E12" s="310"/>
      <c r="F12" s="128"/>
      <c r="G12" s="128"/>
      <c r="H12" s="128"/>
      <c r="I12" s="73">
        <f t="shared" si="6"/>
        <v>0</v>
      </c>
      <c r="J12" s="357" t="s">
        <v>27</v>
      </c>
      <c r="K12" s="358"/>
      <c r="L12" s="358"/>
      <c r="M12" s="359"/>
      <c r="N12" s="376" t="s">
        <v>23</v>
      </c>
      <c r="O12" s="377"/>
      <c r="P12" s="378"/>
      <c r="Q12" s="132"/>
      <c r="R12" s="126"/>
      <c r="S12" s="311"/>
      <c r="T12" s="311"/>
      <c r="U12" s="73">
        <f t="shared" si="4"/>
        <v>0</v>
      </c>
      <c r="V12" s="3"/>
      <c r="W12" s="3"/>
    </row>
    <row r="13" spans="1:27" ht="15.75" thickBot="1">
      <c r="A13" s="62"/>
      <c r="B13" s="71"/>
      <c r="C13" s="57" t="s">
        <v>25</v>
      </c>
      <c r="D13" s="125">
        <f>ROUNDUP(SUM(D7:D12),0)</f>
        <v>0</v>
      </c>
      <c r="E13" s="56"/>
      <c r="F13" s="71"/>
      <c r="G13" s="71"/>
      <c r="H13" s="57" t="s">
        <v>25</v>
      </c>
      <c r="I13" s="125">
        <f>ROUNDUP(SUM(I7:I12),0)</f>
        <v>0</v>
      </c>
      <c r="J13" s="62"/>
      <c r="K13" s="71"/>
      <c r="L13" s="55" t="s">
        <v>28</v>
      </c>
      <c r="M13" s="280"/>
      <c r="N13" s="62"/>
      <c r="O13" s="71"/>
      <c r="P13" s="57" t="s">
        <v>25</v>
      </c>
      <c r="Q13" s="125">
        <f>ROUNDUP(SUM(Q7:Q9)-SUM(Q10:Q12),0)</f>
        <v>0</v>
      </c>
      <c r="R13" s="62"/>
      <c r="S13" s="71"/>
      <c r="T13" s="57" t="s">
        <v>25</v>
      </c>
      <c r="U13" s="125">
        <f>ROUNDUP(SUM(U7:U12),0)</f>
        <v>0</v>
      </c>
      <c r="V13" s="3"/>
      <c r="W13" s="3"/>
    </row>
    <row r="14" spans="1:27" ht="15.75" thickBot="1">
      <c r="A14" s="88"/>
      <c r="B14" s="4"/>
      <c r="C14" s="88"/>
      <c r="D14" s="87"/>
      <c r="E14" s="88"/>
      <c r="F14" s="4"/>
      <c r="G14" s="233"/>
      <c r="H14" s="233"/>
      <c r="I14" s="233"/>
      <c r="J14" s="233"/>
      <c r="K14" s="233"/>
      <c r="L14" s="233"/>
      <c r="M14" s="87"/>
      <c r="N14" s="88"/>
      <c r="O14" s="4"/>
      <c r="P14" s="88"/>
      <c r="Q14" s="87"/>
      <c r="R14" s="289"/>
      <c r="S14" s="259"/>
      <c r="T14" s="260"/>
      <c r="U14" s="290"/>
      <c r="V14" s="3"/>
      <c r="W14" s="3"/>
    </row>
    <row r="15" spans="1:27">
      <c r="A15" s="321" t="s">
        <v>29</v>
      </c>
      <c r="B15" s="322"/>
      <c r="C15" s="323"/>
      <c r="D15" s="321" t="s">
        <v>30</v>
      </c>
      <c r="E15" s="322"/>
      <c r="F15" s="323"/>
      <c r="G15" s="321" t="s">
        <v>31</v>
      </c>
      <c r="H15" s="322"/>
      <c r="I15" s="323"/>
      <c r="J15" s="321" t="s">
        <v>32</v>
      </c>
      <c r="K15" s="322"/>
      <c r="L15" s="323"/>
      <c r="M15" s="373"/>
      <c r="N15" s="321" t="s">
        <v>33</v>
      </c>
      <c r="O15" s="322"/>
      <c r="P15" s="322"/>
      <c r="Q15" s="322"/>
      <c r="R15" s="321" t="s">
        <v>34</v>
      </c>
      <c r="S15" s="322"/>
      <c r="T15" s="322"/>
      <c r="U15" s="323"/>
      <c r="V15" s="3"/>
      <c r="W15" s="3"/>
    </row>
    <row r="16" spans="1:27">
      <c r="A16" s="303" t="s">
        <v>17</v>
      </c>
      <c r="B16" s="304" t="s">
        <v>18</v>
      </c>
      <c r="C16" s="1" t="s">
        <v>35</v>
      </c>
      <c r="D16" s="303" t="s">
        <v>17</v>
      </c>
      <c r="E16" s="304" t="s">
        <v>18</v>
      </c>
      <c r="F16" s="1" t="s">
        <v>35</v>
      </c>
      <c r="G16" s="303" t="s">
        <v>17</v>
      </c>
      <c r="H16" s="304" t="s">
        <v>18</v>
      </c>
      <c r="I16" s="1" t="s">
        <v>35</v>
      </c>
      <c r="J16" s="8" t="s">
        <v>17</v>
      </c>
      <c r="K16" s="52" t="s">
        <v>18</v>
      </c>
      <c r="L16" s="6" t="s">
        <v>35</v>
      </c>
      <c r="M16" s="373"/>
      <c r="N16" s="303" t="s">
        <v>17</v>
      </c>
      <c r="O16" s="304" t="s">
        <v>18</v>
      </c>
      <c r="P16" s="101" t="s">
        <v>35</v>
      </c>
      <c r="Q16" s="257" t="s">
        <v>36</v>
      </c>
      <c r="R16" s="303" t="s">
        <v>17</v>
      </c>
      <c r="S16" s="304" t="s">
        <v>18</v>
      </c>
      <c r="T16" s="304" t="s">
        <v>35</v>
      </c>
      <c r="U16" s="99" t="s">
        <v>36</v>
      </c>
      <c r="V16" s="3"/>
      <c r="W16" s="3"/>
    </row>
    <row r="17" spans="1:23">
      <c r="A17" s="85"/>
      <c r="B17" s="86"/>
      <c r="C17" s="73">
        <f>(A17*B17)/9</f>
        <v>0</v>
      </c>
      <c r="D17" s="126"/>
      <c r="E17" s="311"/>
      <c r="F17" s="73">
        <f>(D17*E17)/9</f>
        <v>0</v>
      </c>
      <c r="G17" s="126"/>
      <c r="H17" s="311"/>
      <c r="I17" s="73">
        <f>(G17*H17)/9</f>
        <v>0</v>
      </c>
      <c r="J17" s="126"/>
      <c r="K17" s="311"/>
      <c r="L17" s="73">
        <f>(J17*K17)/9</f>
        <v>0</v>
      </c>
      <c r="M17" s="373"/>
      <c r="N17" s="126"/>
      <c r="O17" s="311"/>
      <c r="P17" s="96">
        <f>(N17*O17)/9</f>
        <v>0</v>
      </c>
      <c r="Q17" s="229"/>
      <c r="R17" s="126"/>
      <c r="S17" s="311"/>
      <c r="T17" s="261">
        <f>(R17*S17)/9</f>
        <v>0</v>
      </c>
      <c r="U17" s="264">
        <f>T17*0.2</f>
        <v>0</v>
      </c>
      <c r="V17" s="3"/>
      <c r="W17" s="3"/>
    </row>
    <row r="18" spans="1:23">
      <c r="A18" s="85"/>
      <c r="B18" s="86"/>
      <c r="C18" s="73">
        <f t="shared" ref="C18:C22" si="7">(A18*B18)/9</f>
        <v>0</v>
      </c>
      <c r="D18" s="126"/>
      <c r="E18" s="311"/>
      <c r="F18" s="73">
        <f t="shared" ref="F18:F22" si="8">(D18*E18)/9</f>
        <v>0</v>
      </c>
      <c r="G18" s="126"/>
      <c r="H18" s="311"/>
      <c r="I18" s="73">
        <f t="shared" ref="I18:I22" si="9">(G18*H18)/9</f>
        <v>0</v>
      </c>
      <c r="J18" s="126"/>
      <c r="K18" s="311"/>
      <c r="L18" s="73">
        <f t="shared" ref="L18:L22" si="10">(J18*K18)/9</f>
        <v>0</v>
      </c>
      <c r="M18" s="373"/>
      <c r="N18" s="126"/>
      <c r="O18" s="311"/>
      <c r="P18" s="97">
        <f t="shared" ref="P18:P22" si="11">(N18*O18)/9</f>
        <v>0</v>
      </c>
      <c r="Q18" s="229"/>
      <c r="R18" s="126"/>
      <c r="S18" s="311"/>
      <c r="T18" s="262">
        <f t="shared" ref="T18:T22" si="12">(R18*S18)/9</f>
        <v>0</v>
      </c>
      <c r="U18" s="265">
        <f t="shared" ref="U18:U22" si="13">T18*0.2</f>
        <v>0</v>
      </c>
      <c r="V18" s="3"/>
      <c r="W18" s="3"/>
    </row>
    <row r="19" spans="1:23">
      <c r="A19" s="85"/>
      <c r="B19" s="86"/>
      <c r="C19" s="73">
        <f t="shared" si="7"/>
        <v>0</v>
      </c>
      <c r="D19" s="126"/>
      <c r="E19" s="311"/>
      <c r="F19" s="73">
        <f t="shared" si="8"/>
        <v>0</v>
      </c>
      <c r="G19" s="126"/>
      <c r="H19" s="311"/>
      <c r="I19" s="73">
        <f t="shared" si="9"/>
        <v>0</v>
      </c>
      <c r="J19" s="126"/>
      <c r="K19" s="311"/>
      <c r="L19" s="73">
        <f t="shared" si="10"/>
        <v>0</v>
      </c>
      <c r="M19" s="373"/>
      <c r="N19" s="126"/>
      <c r="O19" s="311"/>
      <c r="P19" s="97">
        <f t="shared" si="11"/>
        <v>0</v>
      </c>
      <c r="Q19" s="229"/>
      <c r="R19" s="126"/>
      <c r="S19" s="311"/>
      <c r="T19" s="262">
        <f t="shared" si="12"/>
        <v>0</v>
      </c>
      <c r="U19" s="266">
        <f t="shared" si="13"/>
        <v>0</v>
      </c>
      <c r="V19" s="3"/>
      <c r="W19" s="3"/>
    </row>
    <row r="20" spans="1:23">
      <c r="A20" s="85"/>
      <c r="B20" s="86"/>
      <c r="C20" s="73">
        <f t="shared" si="7"/>
        <v>0</v>
      </c>
      <c r="D20" s="126"/>
      <c r="E20" s="311"/>
      <c r="F20" s="73">
        <f t="shared" si="8"/>
        <v>0</v>
      </c>
      <c r="G20" s="126"/>
      <c r="H20" s="311"/>
      <c r="I20" s="73">
        <f t="shared" si="9"/>
        <v>0</v>
      </c>
      <c r="J20" s="126"/>
      <c r="K20" s="311"/>
      <c r="L20" s="73">
        <f t="shared" si="10"/>
        <v>0</v>
      </c>
      <c r="M20" s="373"/>
      <c r="N20" s="126"/>
      <c r="O20" s="311"/>
      <c r="P20" s="97">
        <f t="shared" si="11"/>
        <v>0</v>
      </c>
      <c r="Q20" s="229"/>
      <c r="R20" s="126"/>
      <c r="S20" s="311"/>
      <c r="T20" s="262">
        <f t="shared" si="12"/>
        <v>0</v>
      </c>
      <c r="U20" s="267">
        <f t="shared" si="13"/>
        <v>0</v>
      </c>
      <c r="V20" s="3"/>
      <c r="W20" s="3"/>
    </row>
    <row r="21" spans="1:23">
      <c r="A21" s="74"/>
      <c r="B21" s="86"/>
      <c r="C21" s="73">
        <f t="shared" si="7"/>
        <v>0</v>
      </c>
      <c r="D21" s="126"/>
      <c r="E21" s="311"/>
      <c r="F21" s="73">
        <f t="shared" si="8"/>
        <v>0</v>
      </c>
      <c r="G21" s="126"/>
      <c r="H21" s="311"/>
      <c r="I21" s="73">
        <f t="shared" si="9"/>
        <v>0</v>
      </c>
      <c r="J21" s="126"/>
      <c r="K21" s="311"/>
      <c r="L21" s="73">
        <f t="shared" si="10"/>
        <v>0</v>
      </c>
      <c r="M21" s="373"/>
      <c r="N21" s="126"/>
      <c r="O21" s="311"/>
      <c r="P21" s="97">
        <f t="shared" si="11"/>
        <v>0</v>
      </c>
      <c r="Q21" s="229"/>
      <c r="R21" s="126"/>
      <c r="S21" s="311"/>
      <c r="T21" s="262">
        <f t="shared" si="12"/>
        <v>0</v>
      </c>
      <c r="U21" s="267">
        <f t="shared" si="13"/>
        <v>0</v>
      </c>
      <c r="V21" s="3"/>
      <c r="W21" s="3"/>
    </row>
    <row r="22" spans="1:23" ht="15.75" thickBot="1">
      <c r="A22" s="85"/>
      <c r="B22" s="86"/>
      <c r="C22" s="73">
        <f t="shared" si="7"/>
        <v>0</v>
      </c>
      <c r="D22" s="126"/>
      <c r="E22" s="311"/>
      <c r="F22" s="73">
        <f t="shared" si="8"/>
        <v>0</v>
      </c>
      <c r="G22" s="126"/>
      <c r="H22" s="311"/>
      <c r="I22" s="73">
        <f t="shared" si="9"/>
        <v>0</v>
      </c>
      <c r="J22" s="126"/>
      <c r="K22" s="311"/>
      <c r="L22" s="73">
        <f t="shared" si="10"/>
        <v>0</v>
      </c>
      <c r="M22" s="373"/>
      <c r="N22" s="126"/>
      <c r="O22" s="311"/>
      <c r="P22" s="97">
        <f t="shared" si="11"/>
        <v>0</v>
      </c>
      <c r="Q22" s="229"/>
      <c r="R22" s="126"/>
      <c r="S22" s="311"/>
      <c r="T22" s="263">
        <f t="shared" si="12"/>
        <v>0</v>
      </c>
      <c r="U22" s="268">
        <f t="shared" si="13"/>
        <v>0</v>
      </c>
      <c r="V22" s="3"/>
      <c r="W22" s="3"/>
    </row>
    <row r="23" spans="1:23" ht="15.75" thickBot="1">
      <c r="A23" s="75"/>
      <c r="B23" s="57" t="s">
        <v>28</v>
      </c>
      <c r="C23" s="41">
        <f>ROUNDUP(SUM(C17:C22),0)</f>
        <v>0</v>
      </c>
      <c r="D23" s="75"/>
      <c r="E23" s="57" t="s">
        <v>28</v>
      </c>
      <c r="F23" s="125">
        <f>ROUNDUP(SUM(F17:F22),0)</f>
        <v>0</v>
      </c>
      <c r="G23" s="75"/>
      <c r="H23" s="57" t="s">
        <v>28</v>
      </c>
      <c r="I23" s="125">
        <f>ROUNDUP(SUM(I17:I22),0)</f>
        <v>0</v>
      </c>
      <c r="J23" s="75"/>
      <c r="K23" s="57" t="s">
        <v>28</v>
      </c>
      <c r="L23" s="125">
        <f>ROUNDUP(SUM(L17:L22),0)</f>
        <v>0</v>
      </c>
      <c r="M23" s="373"/>
      <c r="N23" s="62"/>
      <c r="O23" s="71"/>
      <c r="P23" s="98">
        <f>ROUNDUP(SUM(P17:P22),0)</f>
        <v>0</v>
      </c>
      <c r="Q23" s="258">
        <f>ROUNDUP(SUM(Q17:Q22),1)</f>
        <v>0</v>
      </c>
      <c r="R23" s="62"/>
      <c r="S23" s="71"/>
      <c r="T23" s="57" t="s">
        <v>36</v>
      </c>
      <c r="U23" s="137">
        <f>ROUNDUP(SUM(U17:U22),1)</f>
        <v>0</v>
      </c>
      <c r="V23" s="3"/>
      <c r="W23" s="3"/>
    </row>
    <row r="24" spans="1:23" ht="15.75" thickBot="1">
      <c r="A24" s="374" t="s">
        <v>37</v>
      </c>
      <c r="B24" s="374"/>
      <c r="C24" s="374"/>
      <c r="D24" s="374"/>
      <c r="E24" s="374"/>
      <c r="F24" s="374"/>
      <c r="G24" s="374"/>
      <c r="H24" s="374"/>
      <c r="I24" s="374"/>
      <c r="J24" s="374"/>
      <c r="K24" s="374"/>
      <c r="L24" s="374"/>
      <c r="M24" s="87"/>
      <c r="N24" s="88"/>
      <c r="O24" s="4"/>
      <c r="P24" s="88"/>
      <c r="Q24" s="87"/>
      <c r="R24" s="88"/>
      <c r="S24" s="4"/>
      <c r="T24" s="88"/>
      <c r="U24" s="87"/>
      <c r="V24" s="3"/>
      <c r="W24" s="3"/>
    </row>
    <row r="25" spans="1:23" ht="15.75" customHeight="1" thickBot="1">
      <c r="A25" s="321" t="s">
        <v>38</v>
      </c>
      <c r="B25" s="322"/>
      <c r="C25" s="323"/>
      <c r="D25" s="321" t="s">
        <v>39</v>
      </c>
      <c r="E25" s="322"/>
      <c r="F25" s="323"/>
      <c r="G25" s="365" t="s">
        <v>40</v>
      </c>
      <c r="H25" s="366"/>
      <c r="I25" s="367"/>
      <c r="J25" s="360" t="s">
        <v>41</v>
      </c>
      <c r="K25" s="361"/>
      <c r="L25" s="362"/>
      <c r="M25" s="353" t="s">
        <v>42</v>
      </c>
      <c r="N25" s="371" t="s">
        <v>43</v>
      </c>
      <c r="O25" s="355" t="s">
        <v>44</v>
      </c>
      <c r="P25" s="363" t="s">
        <v>45</v>
      </c>
      <c r="Q25" s="355" t="s">
        <v>46</v>
      </c>
      <c r="R25" s="319" t="s">
        <v>47</v>
      </c>
      <c r="S25" s="316" t="s">
        <v>48</v>
      </c>
      <c r="T25" s="317"/>
      <c r="U25" s="318"/>
      <c r="V25" s="3"/>
      <c r="W25" s="3"/>
    </row>
    <row r="26" spans="1:23" ht="15.75" thickBot="1">
      <c r="A26" s="8" t="s">
        <v>17</v>
      </c>
      <c r="B26" s="52" t="s">
        <v>18</v>
      </c>
      <c r="C26" s="6" t="s">
        <v>35</v>
      </c>
      <c r="D26" s="303" t="s">
        <v>17</v>
      </c>
      <c r="E26" s="304" t="s">
        <v>18</v>
      </c>
      <c r="F26" s="1" t="s">
        <v>35</v>
      </c>
      <c r="G26" s="303" t="s">
        <v>17</v>
      </c>
      <c r="H26" s="304" t="s">
        <v>18</v>
      </c>
      <c r="I26" s="1" t="s">
        <v>35</v>
      </c>
      <c r="J26" s="102" t="s">
        <v>49</v>
      </c>
      <c r="K26" s="103" t="s">
        <v>50</v>
      </c>
      <c r="L26" s="138"/>
      <c r="M26" s="353"/>
      <c r="N26" s="372"/>
      <c r="O26" s="356"/>
      <c r="P26" s="364"/>
      <c r="Q26" s="356"/>
      <c r="R26" s="320"/>
      <c r="S26" s="286"/>
      <c r="T26" s="86"/>
      <c r="U26" s="139"/>
      <c r="V26" s="3"/>
      <c r="W26" s="3"/>
    </row>
    <row r="27" spans="1:23" ht="15.75" thickBot="1">
      <c r="A27" s="126"/>
      <c r="B27" s="311"/>
      <c r="C27" s="73">
        <f>(A27*B27)/9</f>
        <v>0</v>
      </c>
      <c r="D27" s="126"/>
      <c r="E27" s="311"/>
      <c r="F27" s="73">
        <f>(D27*E27)/9</f>
        <v>0</v>
      </c>
      <c r="G27" s="126"/>
      <c r="H27" s="311"/>
      <c r="I27" s="73">
        <f>(G27*H27)/9</f>
        <v>0</v>
      </c>
      <c r="J27" s="58" t="s">
        <v>51</v>
      </c>
      <c r="K27" s="104" t="s">
        <v>50</v>
      </c>
      <c r="L27" s="138"/>
      <c r="M27" s="353"/>
      <c r="N27" s="114"/>
      <c r="O27" s="114"/>
      <c r="P27" s="114"/>
      <c r="Q27" s="114"/>
      <c r="R27" s="285"/>
      <c r="S27" s="306"/>
      <c r="T27" s="86"/>
      <c r="U27" s="139"/>
      <c r="V27" s="3"/>
      <c r="W27" s="3"/>
    </row>
    <row r="28" spans="1:23" ht="15.75" thickBot="1">
      <c r="A28" s="126"/>
      <c r="B28" s="311"/>
      <c r="C28" s="73">
        <f t="shared" ref="C28:C32" si="14">(A28*B28)/9</f>
        <v>0</v>
      </c>
      <c r="D28" s="126"/>
      <c r="E28" s="311"/>
      <c r="F28" s="73">
        <f t="shared" ref="F28:F32" si="15">(D28*E28)/9</f>
        <v>0</v>
      </c>
      <c r="G28" s="126"/>
      <c r="H28" s="311"/>
      <c r="I28" s="73">
        <f t="shared" ref="I28:I32" si="16">(G28*H28)/9</f>
        <v>0</v>
      </c>
      <c r="J28" s="360" t="s">
        <v>52</v>
      </c>
      <c r="K28" s="361"/>
      <c r="L28" s="362"/>
      <c r="M28" s="353"/>
      <c r="N28" s="112" t="s">
        <v>53</v>
      </c>
      <c r="O28" s="113" t="s">
        <v>53</v>
      </c>
      <c r="P28" s="212" t="s">
        <v>53</v>
      </c>
      <c r="Q28" s="212" t="s">
        <v>53</v>
      </c>
      <c r="R28" s="287" t="s">
        <v>50</v>
      </c>
      <c r="S28" s="288"/>
      <c r="T28" s="211" t="s">
        <v>54</v>
      </c>
      <c r="U28" s="150"/>
      <c r="V28" s="3"/>
      <c r="W28" s="3"/>
    </row>
    <row r="29" spans="1:23" ht="15.75" thickBot="1">
      <c r="A29" s="126"/>
      <c r="B29" s="311"/>
      <c r="C29" s="73">
        <f t="shared" si="14"/>
        <v>0</v>
      </c>
      <c r="D29" s="126"/>
      <c r="E29" s="311"/>
      <c r="F29" s="73">
        <f t="shared" si="15"/>
        <v>0</v>
      </c>
      <c r="G29" s="126"/>
      <c r="H29" s="311"/>
      <c r="I29" s="73">
        <f t="shared" si="16"/>
        <v>0</v>
      </c>
      <c r="J29" s="59"/>
      <c r="K29" s="60" t="s">
        <v>53</v>
      </c>
      <c r="L29" s="61"/>
      <c r="M29" s="354"/>
      <c r="N29" s="289"/>
      <c r="O29" s="4"/>
      <c r="P29" s="88"/>
      <c r="Q29" s="10"/>
      <c r="R29" s="88"/>
      <c r="S29" s="4"/>
      <c r="T29" s="11"/>
      <c r="U29" s="9"/>
      <c r="V29" s="3"/>
      <c r="W29" s="3"/>
    </row>
    <row r="30" spans="1:23" ht="15.75" thickBot="1">
      <c r="A30" s="126"/>
      <c r="B30" s="311"/>
      <c r="C30" s="73">
        <f t="shared" si="14"/>
        <v>0</v>
      </c>
      <c r="D30" s="126"/>
      <c r="E30" s="311"/>
      <c r="F30" s="73">
        <f t="shared" si="15"/>
        <v>0</v>
      </c>
      <c r="G30" s="126"/>
      <c r="H30" s="311"/>
      <c r="I30" s="73">
        <f t="shared" si="16"/>
        <v>0</v>
      </c>
      <c r="J30" s="324" t="s">
        <v>55</v>
      </c>
      <c r="K30" s="325"/>
      <c r="L30" s="326"/>
      <c r="M30" s="256"/>
      <c r="N30" s="332" t="s">
        <v>56</v>
      </c>
      <c r="O30" s="333"/>
      <c r="P30" s="333"/>
      <c r="Q30" s="333"/>
      <c r="R30" s="333"/>
      <c r="S30" s="333"/>
      <c r="T30" s="333"/>
      <c r="U30" s="334"/>
      <c r="V30" s="3"/>
      <c r="W30" s="3"/>
    </row>
    <row r="31" spans="1:23" ht="15.75" thickBot="1">
      <c r="A31" s="126"/>
      <c r="B31" s="311"/>
      <c r="C31" s="73">
        <f t="shared" si="14"/>
        <v>0</v>
      </c>
      <c r="D31" s="126"/>
      <c r="E31" s="311"/>
      <c r="F31" s="73">
        <f t="shared" si="15"/>
        <v>0</v>
      </c>
      <c r="G31" s="126"/>
      <c r="H31" s="311"/>
      <c r="I31" s="73">
        <f t="shared" si="16"/>
        <v>0</v>
      </c>
      <c r="J31" s="105"/>
      <c r="K31" s="106" t="s">
        <v>28</v>
      </c>
      <c r="L31" s="149"/>
      <c r="M31" s="256"/>
      <c r="N31" s="335" t="s">
        <v>57</v>
      </c>
      <c r="O31" s="336"/>
      <c r="P31" s="337"/>
      <c r="Q31" s="336"/>
      <c r="R31" s="336" t="s">
        <v>58</v>
      </c>
      <c r="S31" s="336"/>
      <c r="T31" s="337"/>
      <c r="U31" s="338"/>
      <c r="V31" s="3"/>
      <c r="W31" s="3"/>
    </row>
    <row r="32" spans="1:23" ht="15.75" thickBot="1">
      <c r="A32" s="126"/>
      <c r="B32" s="311"/>
      <c r="C32" s="73">
        <f t="shared" si="14"/>
        <v>0</v>
      </c>
      <c r="D32" s="126"/>
      <c r="E32" s="311"/>
      <c r="F32" s="73">
        <f t="shared" si="15"/>
        <v>0</v>
      </c>
      <c r="G32" s="126"/>
      <c r="H32" s="311"/>
      <c r="I32" s="73">
        <f t="shared" si="16"/>
        <v>0</v>
      </c>
      <c r="J32" s="324" t="s">
        <v>59</v>
      </c>
      <c r="K32" s="325"/>
      <c r="L32" s="326"/>
      <c r="M32" s="11"/>
      <c r="N32" s="339" t="s">
        <v>60</v>
      </c>
      <c r="O32" s="340"/>
      <c r="P32" s="114"/>
      <c r="Q32" s="205" t="s">
        <v>53</v>
      </c>
      <c r="R32" s="343" t="s">
        <v>61</v>
      </c>
      <c r="S32" s="344"/>
      <c r="T32" s="207"/>
      <c r="U32" s="208" t="s">
        <v>25</v>
      </c>
      <c r="V32" s="3"/>
      <c r="W32" s="3"/>
    </row>
    <row r="33" spans="1:23" ht="15.75" thickBot="1">
      <c r="A33" s="75"/>
      <c r="B33" s="57" t="s">
        <v>28</v>
      </c>
      <c r="C33" s="125">
        <f>ROUNDUP(SUM(C27:C32),0)</f>
        <v>0</v>
      </c>
      <c r="D33" s="75"/>
      <c r="E33" s="57" t="s">
        <v>28</v>
      </c>
      <c r="F33" s="125">
        <f>ROUNDUP(SUM(F27:F32),0)</f>
        <v>0</v>
      </c>
      <c r="G33" s="75"/>
      <c r="H33" s="57" t="s">
        <v>28</v>
      </c>
      <c r="I33" s="125">
        <f>ROUNDUP(SUM(I27:I32),0)</f>
        <v>0</v>
      </c>
      <c r="J33" s="105"/>
      <c r="K33" s="106" t="s">
        <v>28</v>
      </c>
      <c r="L33" s="149"/>
      <c r="M33" s="11"/>
      <c r="N33" s="341" t="s">
        <v>62</v>
      </c>
      <c r="O33" s="342"/>
      <c r="P33" s="207"/>
      <c r="Q33" s="206" t="s">
        <v>25</v>
      </c>
      <c r="R33" s="345" t="s">
        <v>63</v>
      </c>
      <c r="S33" s="346"/>
      <c r="T33" s="114"/>
      <c r="U33" s="209" t="s">
        <v>53</v>
      </c>
      <c r="V33" s="3"/>
      <c r="W33" s="3"/>
    </row>
    <row r="34" spans="1:23" ht="15.75" thickBot="1">
      <c r="A34" s="88"/>
      <c r="B34" s="4"/>
      <c r="C34" s="88"/>
      <c r="D34" s="87"/>
      <c r="E34" s="88"/>
      <c r="F34" s="87"/>
      <c r="G34" s="88"/>
      <c r="H34" s="4"/>
      <c r="I34" s="87"/>
      <c r="J34" s="89"/>
      <c r="K34" s="89"/>
      <c r="L34" s="90"/>
      <c r="M34" s="11"/>
      <c r="N34" s="10"/>
      <c r="O34" s="10"/>
      <c r="P34" s="10"/>
      <c r="Q34" s="115"/>
      <c r="R34" s="10"/>
      <c r="S34" s="10"/>
      <c r="T34" s="11"/>
      <c r="U34" s="3"/>
      <c r="V34" s="3"/>
      <c r="W34" s="3"/>
    </row>
    <row r="35" spans="1:23">
      <c r="A35" s="402" t="s">
        <v>64</v>
      </c>
      <c r="B35" s="403"/>
      <c r="C35" s="404"/>
      <c r="D35" s="11"/>
      <c r="E35" s="350" t="s">
        <v>65</v>
      </c>
      <c r="F35" s="351"/>
      <c r="G35" s="351"/>
      <c r="H35" s="351"/>
      <c r="I35" s="351"/>
      <c r="J35" s="351"/>
      <c r="K35" s="351"/>
      <c r="L35" s="351"/>
      <c r="M35" s="352"/>
      <c r="N35" s="10"/>
      <c r="O35" s="329" t="s">
        <v>66</v>
      </c>
      <c r="P35" s="330"/>
      <c r="Q35" s="330"/>
      <c r="R35" s="330"/>
      <c r="S35" s="330"/>
      <c r="T35" s="330"/>
      <c r="U35" s="331"/>
      <c r="V35" s="3"/>
      <c r="W35" s="3"/>
    </row>
    <row r="36" spans="1:23" ht="15.75" thickBot="1">
      <c r="A36" s="405" t="s">
        <v>67</v>
      </c>
      <c r="B36" s="406"/>
      <c r="C36" s="76" t="s">
        <v>53</v>
      </c>
      <c r="D36" s="3"/>
      <c r="E36" s="303" t="s">
        <v>68</v>
      </c>
      <c r="F36" s="304" t="s">
        <v>69</v>
      </c>
      <c r="G36" s="304" t="s">
        <v>70</v>
      </c>
      <c r="H36" s="304" t="s">
        <v>71</v>
      </c>
      <c r="I36" s="304" t="s">
        <v>72</v>
      </c>
      <c r="J36" s="304" t="s">
        <v>73</v>
      </c>
      <c r="K36" s="304" t="s">
        <v>74</v>
      </c>
      <c r="L36" s="304" t="s">
        <v>75</v>
      </c>
      <c r="M36" s="111" t="s">
        <v>76</v>
      </c>
      <c r="N36" s="10"/>
      <c r="O36" s="140"/>
      <c r="P36" s="141"/>
      <c r="Q36" s="141"/>
      <c r="R36" s="141"/>
      <c r="S36" s="141"/>
      <c r="T36" s="142"/>
      <c r="U36" s="143"/>
      <c r="V36" s="3"/>
      <c r="W36" s="3"/>
    </row>
    <row r="37" spans="1:23" ht="15.75" thickBot="1">
      <c r="A37" s="347" t="s">
        <v>77</v>
      </c>
      <c r="B37" s="348"/>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0" t="s">
        <v>78</v>
      </c>
      <c r="B38" s="401"/>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7" t="s">
        <v>79</v>
      </c>
      <c r="B39" s="408"/>
      <c r="C39" s="114"/>
      <c r="D39" s="3"/>
      <c r="E39" s="126"/>
      <c r="F39" s="311"/>
      <c r="G39" s="311"/>
      <c r="H39" s="311"/>
      <c r="I39" s="311"/>
      <c r="J39" s="311"/>
      <c r="K39" s="311"/>
      <c r="L39" s="311"/>
      <c r="M39" s="132"/>
      <c r="N39" s="10"/>
      <c r="O39" s="144"/>
      <c r="P39" s="145"/>
      <c r="Q39" s="145"/>
      <c r="R39" s="145"/>
      <c r="S39" s="145"/>
      <c r="T39" s="146"/>
      <c r="U39" s="116"/>
      <c r="V39" s="3"/>
      <c r="W39" s="3"/>
    </row>
    <row r="40" spans="1:23" ht="15.75" thickBot="1">
      <c r="A40" s="409" t="s">
        <v>80</v>
      </c>
      <c r="B40" s="410"/>
      <c r="C40" s="114"/>
      <c r="D40" s="3"/>
      <c r="E40" s="125">
        <f>ROUNDUP(SUM(E37:E39),0)</f>
        <v>0</v>
      </c>
      <c r="F40" s="125">
        <f t="shared" ref="F40:M40" si="17">ROUNDUP(SUM(F37:F39),0)</f>
        <v>0</v>
      </c>
      <c r="G40" s="125">
        <f t="shared" si="17"/>
        <v>0</v>
      </c>
      <c r="H40" s="125">
        <f t="shared" si="17"/>
        <v>0</v>
      </c>
      <c r="I40" s="125">
        <f t="shared" si="17"/>
        <v>0</v>
      </c>
      <c r="J40" s="125">
        <f t="shared" si="17"/>
        <v>0</v>
      </c>
      <c r="K40" s="125">
        <f t="shared" si="17"/>
        <v>0</v>
      </c>
      <c r="L40" s="125">
        <f t="shared" si="17"/>
        <v>0</v>
      </c>
      <c r="M40" s="125">
        <f t="shared" si="17"/>
        <v>0</v>
      </c>
      <c r="N40" s="3"/>
      <c r="O40" s="118"/>
      <c r="P40" s="147"/>
      <c r="Q40" s="147"/>
      <c r="R40" s="147"/>
      <c r="S40" s="147"/>
      <c r="T40" s="147"/>
      <c r="U40" s="148"/>
      <c r="V40" s="3"/>
      <c r="W40" s="3"/>
    </row>
    <row r="41" spans="1:23" ht="15.75" thickBot="1">
      <c r="A41" s="409" t="s">
        <v>81</v>
      </c>
      <c r="B41" s="410"/>
      <c r="C41" s="114"/>
      <c r="D41" s="269"/>
      <c r="E41" s="307"/>
      <c r="F41" s="307"/>
      <c r="G41" s="307"/>
      <c r="H41" s="307"/>
      <c r="I41" s="307"/>
      <c r="J41" s="307"/>
      <c r="K41" s="307"/>
      <c r="L41" s="307"/>
      <c r="M41" s="307"/>
      <c r="N41" s="307"/>
      <c r="O41" s="307"/>
      <c r="P41" s="307"/>
      <c r="Q41" s="307"/>
      <c r="R41" s="307"/>
      <c r="S41" s="307"/>
      <c r="T41" s="307"/>
      <c r="U41" s="307"/>
      <c r="V41" s="3"/>
      <c r="W41" s="3"/>
    </row>
    <row r="42" spans="1:23" ht="15.75" thickBot="1">
      <c r="A42" s="396" t="s">
        <v>82</v>
      </c>
      <c r="B42" s="397"/>
      <c r="C42" s="269"/>
      <c r="D42" s="307"/>
      <c r="E42" s="307"/>
      <c r="F42" s="307"/>
      <c r="G42" s="307"/>
      <c r="H42" s="307"/>
      <c r="I42" s="307"/>
      <c r="J42" s="307"/>
      <c r="K42" s="307"/>
      <c r="L42" s="307"/>
      <c r="M42" s="307"/>
      <c r="N42" s="307"/>
      <c r="O42" s="307"/>
      <c r="P42" s="307"/>
      <c r="Q42" s="307"/>
      <c r="R42" s="307"/>
      <c r="S42" s="307"/>
      <c r="T42" s="307"/>
      <c r="U42" s="307"/>
      <c r="V42" s="3"/>
      <c r="W42" s="3"/>
    </row>
    <row r="43" spans="1:23" ht="15.75" thickBot="1">
      <c r="A43" s="398" t="s">
        <v>83</v>
      </c>
      <c r="B43" s="399"/>
      <c r="C43" s="3"/>
      <c r="D43" s="3"/>
      <c r="E43" s="321" t="s">
        <v>84</v>
      </c>
      <c r="F43" s="322"/>
      <c r="G43" s="322"/>
      <c r="H43" s="322"/>
      <c r="I43" s="322"/>
      <c r="J43" s="322"/>
      <c r="K43" s="322"/>
      <c r="L43" s="322"/>
      <c r="M43" s="322"/>
      <c r="N43" s="322"/>
      <c r="O43" s="322"/>
      <c r="P43" s="322"/>
      <c r="Q43" s="322"/>
      <c r="R43" s="322"/>
      <c r="S43" s="322"/>
      <c r="T43" s="322"/>
      <c r="U43" s="323"/>
      <c r="V43" s="3"/>
      <c r="W43" s="3"/>
    </row>
    <row r="44" spans="1:23" ht="15.75" thickBot="1">
      <c r="A44" s="400" t="s">
        <v>85</v>
      </c>
      <c r="B44" s="401"/>
      <c r="C44" s="114"/>
      <c r="D44" s="3"/>
      <c r="E44" s="119"/>
      <c r="F44" s="120" t="s">
        <v>86</v>
      </c>
      <c r="G44" s="121" t="s">
        <v>87</v>
      </c>
      <c r="H44" s="121" t="s">
        <v>88</v>
      </c>
      <c r="I44" s="121" t="s">
        <v>89</v>
      </c>
      <c r="J44" s="121" t="s">
        <v>90</v>
      </c>
      <c r="K44" s="121" t="s">
        <v>91</v>
      </c>
      <c r="L44" s="121" t="s">
        <v>92</v>
      </c>
      <c r="M44" s="121" t="s">
        <v>93</v>
      </c>
      <c r="N44" s="121" t="s">
        <v>94</v>
      </c>
      <c r="O44" s="121" t="s">
        <v>95</v>
      </c>
      <c r="P44" s="121" t="s">
        <v>96</v>
      </c>
      <c r="Q44" s="121" t="s">
        <v>97</v>
      </c>
      <c r="R44" s="121" t="s">
        <v>98</v>
      </c>
      <c r="S44" s="121" t="s">
        <v>99</v>
      </c>
      <c r="T44" s="226" t="s">
        <v>20</v>
      </c>
      <c r="U44" s="235" t="s">
        <v>100</v>
      </c>
      <c r="V44" s="3"/>
      <c r="W44" s="3"/>
    </row>
    <row r="45" spans="1:23" ht="15.75" thickBot="1">
      <c r="A45" s="327" t="s">
        <v>101</v>
      </c>
      <c r="B45" s="328"/>
      <c r="C45" s="114"/>
      <c r="D45" s="3"/>
      <c r="E45" s="117" t="s">
        <v>102</v>
      </c>
      <c r="F45" s="228"/>
      <c r="G45" s="228"/>
      <c r="H45" s="228"/>
      <c r="I45" s="228"/>
      <c r="J45" s="228"/>
      <c r="K45" s="228"/>
      <c r="L45" s="228"/>
      <c r="M45" s="228"/>
      <c r="N45" s="228"/>
      <c r="O45" s="228"/>
      <c r="P45" s="228"/>
      <c r="Q45" s="228"/>
      <c r="R45" s="228"/>
      <c r="S45" s="229"/>
      <c r="T45" s="232">
        <f>ROUNDUP(SUM(F45:S45),0)</f>
        <v>0</v>
      </c>
      <c r="U45" s="210"/>
      <c r="V45" s="3"/>
      <c r="W45" s="3"/>
    </row>
    <row r="46" spans="1:23" ht="15.75" thickBot="1">
      <c r="A46" s="109" t="s">
        <v>103</v>
      </c>
      <c r="B46" s="110"/>
      <c r="C46" s="114"/>
      <c r="D46" s="3"/>
      <c r="E46" s="236" t="s">
        <v>104</v>
      </c>
      <c r="F46" s="230"/>
      <c r="G46" s="230"/>
      <c r="H46" s="230"/>
      <c r="I46" s="230"/>
      <c r="J46" s="230"/>
      <c r="K46" s="230"/>
      <c r="L46" s="230"/>
      <c r="M46" s="230"/>
      <c r="N46" s="230"/>
      <c r="O46" s="230"/>
      <c r="P46" s="230"/>
      <c r="Q46" s="230"/>
      <c r="R46" s="230"/>
      <c r="S46" s="231"/>
      <c r="T46" s="232">
        <f>ROUNDUP(SUM(F46:S46),0)</f>
        <v>0</v>
      </c>
      <c r="U46" s="227" t="s">
        <v>53</v>
      </c>
      <c r="V46" s="3"/>
      <c r="W46" s="3"/>
    </row>
    <row r="47" spans="1:23" ht="15.75" thickBot="1">
      <c r="A47" s="108" t="s">
        <v>105</v>
      </c>
      <c r="B47" s="107"/>
      <c r="C47" s="114"/>
      <c r="D47" s="269"/>
      <c r="E47" s="349" t="s">
        <v>106</v>
      </c>
      <c r="F47" s="349"/>
      <c r="G47" s="349"/>
      <c r="H47" s="349"/>
      <c r="I47" s="349"/>
      <c r="J47" s="349"/>
      <c r="K47" s="349"/>
      <c r="L47" s="349"/>
      <c r="M47" s="349"/>
      <c r="N47" s="349"/>
      <c r="O47" s="349"/>
      <c r="P47" s="349"/>
      <c r="Q47" s="349"/>
      <c r="R47" s="349"/>
      <c r="S47" s="349"/>
      <c r="T47" s="349"/>
      <c r="U47" s="349"/>
      <c r="V47" s="3"/>
      <c r="W47" s="3"/>
    </row>
    <row r="48" spans="1:23" ht="12.75" customHeight="1">
      <c r="A48" s="307"/>
      <c r="B48" s="307"/>
      <c r="C48" s="307"/>
      <c r="D48" s="307"/>
      <c r="E48" s="307"/>
      <c r="F48" s="307"/>
      <c r="G48" s="307"/>
      <c r="H48" s="307"/>
      <c r="I48" s="307"/>
      <c r="J48" s="307"/>
      <c r="K48" s="307"/>
      <c r="L48" s="307"/>
      <c r="M48" s="307"/>
      <c r="N48" s="307"/>
      <c r="O48" s="307"/>
      <c r="P48" s="307"/>
      <c r="Q48" s="307"/>
      <c r="R48" s="307"/>
      <c r="S48" s="307"/>
      <c r="T48" s="307"/>
      <c r="U48" s="307"/>
      <c r="V48" s="3"/>
      <c r="W48" s="3"/>
    </row>
    <row r="49" spans="1:29" ht="18.75" customHeight="1">
      <c r="A49" s="313" t="s">
        <v>107</v>
      </c>
      <c r="B49" s="314"/>
      <c r="C49" s="314"/>
      <c r="D49" s="314"/>
      <c r="E49" s="314"/>
      <c r="F49" s="314"/>
      <c r="G49" s="314"/>
      <c r="H49" s="314"/>
      <c r="I49" s="314"/>
      <c r="J49" s="314"/>
      <c r="K49" s="314"/>
      <c r="L49" s="314"/>
      <c r="M49" s="314"/>
      <c r="N49" s="314"/>
      <c r="O49" s="314"/>
      <c r="P49" s="314"/>
      <c r="Q49" s="314"/>
      <c r="R49" s="314"/>
      <c r="S49" s="314"/>
      <c r="T49" s="314"/>
      <c r="U49" s="315"/>
      <c r="V49" s="3"/>
      <c r="W49" s="3"/>
    </row>
    <row r="50" spans="1:29">
      <c r="A50" s="3"/>
      <c r="B50" s="3"/>
      <c r="C50" s="3"/>
      <c r="D50" s="3"/>
      <c r="E50" s="3"/>
      <c r="F50" s="3"/>
      <c r="G50" s="3"/>
      <c r="H50" s="3"/>
      <c r="I50" s="3"/>
      <c r="J50" s="3"/>
      <c r="K50" s="3"/>
      <c r="L50" s="3"/>
      <c r="M50" s="3"/>
      <c r="N50" s="3"/>
      <c r="O50" s="3"/>
      <c r="P50" s="3"/>
      <c r="Q50" s="3"/>
      <c r="R50" s="10"/>
      <c r="S50" s="10"/>
      <c r="T50" s="10"/>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3"/>
    </row>
    <row r="55" spans="1:29" ht="12.95" customHeight="1">
      <c r="A55" s="3"/>
      <c r="B55" s="3"/>
      <c r="C55" s="3"/>
      <c r="D55" s="3"/>
      <c r="E55" s="3"/>
      <c r="F55" s="3"/>
      <c r="G55" s="3"/>
      <c r="H55" s="3"/>
      <c r="I55" s="3"/>
      <c r="J55" s="3"/>
      <c r="K55" s="3"/>
      <c r="L55" s="3"/>
      <c r="M55" s="3"/>
      <c r="N55" s="3"/>
      <c r="O55" s="3"/>
      <c r="P55" s="3"/>
      <c r="Q55" s="3"/>
      <c r="R55" s="3"/>
      <c r="S55" s="3"/>
      <c r="T55" s="3"/>
      <c r="U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A57" s="3"/>
      <c r="B57" s="3"/>
      <c r="C57" s="3"/>
      <c r="V57" s="3"/>
      <c r="W57" s="48"/>
      <c r="X57" s="48"/>
      <c r="Y57" s="48"/>
      <c r="Z57" s="48"/>
      <c r="AA57" s="48"/>
      <c r="AB57" s="48"/>
      <c r="AC57" s="48"/>
    </row>
    <row r="58" spans="1:29" ht="12.95" customHeight="1">
      <c r="V58" s="48"/>
      <c r="W58" s="48"/>
      <c r="X58" s="48"/>
      <c r="Y58" s="48"/>
      <c r="Z58" s="48"/>
      <c r="AA58" s="48"/>
      <c r="AB58" s="48"/>
      <c r="AC58" s="48"/>
    </row>
    <row r="59" spans="1:29">
      <c r="V59" s="4"/>
      <c r="W59" s="48"/>
      <c r="X59" s="48"/>
      <c r="Y59" s="48"/>
      <c r="Z59" s="48"/>
      <c r="AA59" s="48"/>
      <c r="AB59" s="48"/>
      <c r="AC59" s="48"/>
    </row>
    <row r="60" spans="1:29">
      <c r="W60" s="48"/>
      <c r="X60" s="48"/>
      <c r="Y60" s="48"/>
      <c r="Z60" s="48"/>
      <c r="AA60" s="48"/>
      <c r="AB60" s="48"/>
      <c r="AC60" s="48"/>
    </row>
    <row r="62" spans="1:29">
      <c r="D62" s="88"/>
      <c r="E62" s="4"/>
      <c r="F62" s="88"/>
      <c r="G62" s="87"/>
      <c r="H62" s="88"/>
      <c r="I62" s="87"/>
      <c r="J62" s="88"/>
      <c r="K62" s="4"/>
      <c r="L62" s="87"/>
      <c r="M62" s="89"/>
      <c r="N62" s="89"/>
      <c r="O62" s="90"/>
    </row>
    <row r="63" spans="1:29">
      <c r="D63" s="88"/>
      <c r="E63" s="4"/>
      <c r="F63" s="88"/>
      <c r="G63" s="93"/>
      <c r="H63" s="88"/>
      <c r="I63" s="87"/>
      <c r="J63" s="94"/>
      <c r="K63" s="4"/>
      <c r="L63" s="87"/>
      <c r="M63" s="95"/>
      <c r="N63" s="89"/>
      <c r="O63" s="90"/>
    </row>
    <row r="64" spans="1:29">
      <c r="D64" s="88"/>
      <c r="E64" s="4"/>
      <c r="F64" s="88"/>
      <c r="G64" s="87"/>
      <c r="H64" s="88"/>
      <c r="I64" s="87"/>
      <c r="J64" s="88"/>
      <c r="K64" s="4"/>
      <c r="L64" s="87"/>
      <c r="M64" s="89"/>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row>
    <row r="69" spans="4:18">
      <c r="D69" s="88"/>
      <c r="E69" s="4"/>
      <c r="F69" s="88"/>
      <c r="G69" s="3"/>
      <c r="H69" s="88"/>
      <c r="I69" s="87"/>
      <c r="J69" s="3"/>
      <c r="K69" s="4"/>
      <c r="L69" s="87"/>
      <c r="M69" s="3"/>
      <c r="N69" s="89"/>
      <c r="O69" s="90"/>
      <c r="Q69" s="3"/>
      <c r="R69" s="3"/>
    </row>
    <row r="70" spans="4:18">
      <c r="D70" s="88"/>
      <c r="E70" s="4"/>
      <c r="F70" s="88"/>
      <c r="G70" s="3"/>
      <c r="H70" s="88"/>
      <c r="I70" s="87"/>
      <c r="J70" s="3"/>
      <c r="K70" s="4"/>
      <c r="L70" s="87"/>
      <c r="M70" s="3"/>
      <c r="N70" s="89"/>
      <c r="O70" s="90"/>
    </row>
    <row r="71" spans="4:18">
      <c r="D71" s="88"/>
      <c r="E71" s="4"/>
      <c r="F71" s="88"/>
      <c r="G71" s="3"/>
      <c r="H71" s="88"/>
      <c r="I71" s="87"/>
      <c r="J71" s="3"/>
      <c r="K71" s="4"/>
      <c r="L71" s="87"/>
      <c r="M71" s="3"/>
      <c r="N71" s="89"/>
      <c r="O71" s="90"/>
    </row>
    <row r="72" spans="4:18">
      <c r="D72" s="88"/>
      <c r="E72" s="4"/>
      <c r="F72" s="88"/>
      <c r="G72" s="3"/>
      <c r="H72" s="3"/>
      <c r="I72" s="3"/>
      <c r="J72" s="3"/>
      <c r="K72" s="4"/>
      <c r="L72" s="87"/>
      <c r="M72" s="3"/>
      <c r="N72" s="89"/>
      <c r="O72" s="90"/>
    </row>
    <row r="73" spans="4:18">
      <c r="D73" s="88"/>
      <c r="E73" s="4"/>
      <c r="F73" s="88"/>
      <c r="G73" s="3"/>
      <c r="H73" s="3"/>
      <c r="I73" s="3"/>
      <c r="J73" s="3"/>
      <c r="K73" s="4"/>
      <c r="L73" s="87"/>
      <c r="M73" s="3"/>
      <c r="N73" s="3"/>
      <c r="O73" s="3"/>
    </row>
    <row r="74" spans="4:18">
      <c r="D74" s="88"/>
      <c r="E74" s="4"/>
      <c r="F74" s="88"/>
    </row>
  </sheetData>
  <mergeCells count="64">
    <mergeCell ref="A42:B42"/>
    <mergeCell ref="A43:B43"/>
    <mergeCell ref="A44:B44"/>
    <mergeCell ref="A35:C35"/>
    <mergeCell ref="A36:B36"/>
    <mergeCell ref="A39:B39"/>
    <mergeCell ref="A40:B40"/>
    <mergeCell ref="A41:B41"/>
    <mergeCell ref="A38:B38"/>
    <mergeCell ref="Q1:R1"/>
    <mergeCell ref="A1:B1"/>
    <mergeCell ref="B3:H3"/>
    <mergeCell ref="A5:D5"/>
    <mergeCell ref="E5:I5"/>
    <mergeCell ref="J5:M5"/>
    <mergeCell ref="N5:Q5"/>
    <mergeCell ref="R5:U5"/>
    <mergeCell ref="C1:F1"/>
    <mergeCell ref="G1:H1"/>
    <mergeCell ref="K1:L1"/>
    <mergeCell ref="O1:P1"/>
    <mergeCell ref="I1:J1"/>
    <mergeCell ref="M1:N1"/>
    <mergeCell ref="J10:L10"/>
    <mergeCell ref="N25:N26"/>
    <mergeCell ref="O25:O26"/>
    <mergeCell ref="M15:M23"/>
    <mergeCell ref="A24:L24"/>
    <mergeCell ref="A15:C15"/>
    <mergeCell ref="D15:F15"/>
    <mergeCell ref="G15:I15"/>
    <mergeCell ref="J15:L15"/>
    <mergeCell ref="N10:P10"/>
    <mergeCell ref="N11:P11"/>
    <mergeCell ref="N12:P12"/>
    <mergeCell ref="N15:Q15"/>
    <mergeCell ref="A25:C25"/>
    <mergeCell ref="R15:U15"/>
    <mergeCell ref="D25:F25"/>
    <mergeCell ref="J25:L25"/>
    <mergeCell ref="J28:L28"/>
    <mergeCell ref="P25:P26"/>
    <mergeCell ref="G25:I25"/>
    <mergeCell ref="E35:M35"/>
    <mergeCell ref="J30:L30"/>
    <mergeCell ref="M25:M29"/>
    <mergeCell ref="Q25:Q26"/>
    <mergeCell ref="J12:M12"/>
    <mergeCell ref="A49:U49"/>
    <mergeCell ref="S25:U25"/>
    <mergeCell ref="R25:R26"/>
    <mergeCell ref="E43:U43"/>
    <mergeCell ref="J32:L32"/>
    <mergeCell ref="A45:B45"/>
    <mergeCell ref="O35:U35"/>
    <mergeCell ref="N30:U30"/>
    <mergeCell ref="N31:Q31"/>
    <mergeCell ref="R31:U31"/>
    <mergeCell ref="N32:O32"/>
    <mergeCell ref="N33:O33"/>
    <mergeCell ref="R32:S32"/>
    <mergeCell ref="R33:S33"/>
    <mergeCell ref="A37:B37"/>
    <mergeCell ref="E47:U47"/>
  </mergeCells>
  <conditionalFormatting sqref="C1:C2 A1:A2 Q2 J2 L2 W2 P23:Q23 P17:P22 A13:A24 L34 C16:D23 F17:G22 L17:L22 Q25 Q27 R24 R29 I17:J22 E40:M40 J12:J13 M13">
    <cfRule type="cellIs" dxfId="1720" priority="223" stopIfTrue="1" operator="equal">
      <formula>0</formula>
    </cfRule>
  </conditionalFormatting>
  <conditionalFormatting sqref="A3 K3">
    <cfRule type="cellIs" dxfId="1719" priority="218" stopIfTrue="1" operator="equal">
      <formula>0</formula>
    </cfRule>
  </conditionalFormatting>
  <conditionalFormatting sqref="J3">
    <cfRule type="cellIs" dxfId="1718" priority="217" stopIfTrue="1" operator="equal">
      <formula>0</formula>
    </cfRule>
  </conditionalFormatting>
  <conditionalFormatting sqref="L3">
    <cfRule type="cellIs" dxfId="1717" priority="216" stopIfTrue="1" operator="equal">
      <formula>0</formula>
    </cfRule>
  </conditionalFormatting>
  <conditionalFormatting sqref="N3">
    <cfRule type="cellIs" dxfId="1716" priority="215" stopIfTrue="1" operator="equal">
      <formula>0</formula>
    </cfRule>
  </conditionalFormatting>
  <conditionalFormatting sqref="B3 J3">
    <cfRule type="cellIs" dxfId="1715" priority="214" stopIfTrue="1" operator="equal">
      <formula>0</formula>
    </cfRule>
  </conditionalFormatting>
  <conditionalFormatting sqref="I3">
    <cfRule type="cellIs" dxfId="1714" priority="213" stopIfTrue="1" operator="equal">
      <formula>0</formula>
    </cfRule>
  </conditionalFormatting>
  <conditionalFormatting sqref="K3">
    <cfRule type="cellIs" dxfId="1713" priority="212" stopIfTrue="1" operator="equal">
      <formula>0</formula>
    </cfRule>
  </conditionalFormatting>
  <conditionalFormatting sqref="M3">
    <cfRule type="cellIs" dxfId="1712" priority="211" stopIfTrue="1" operator="equal">
      <formula>0</formula>
    </cfRule>
  </conditionalFormatting>
  <conditionalFormatting sqref="I7:I9">
    <cfRule type="cellIs" dxfId="1711" priority="203" stopIfTrue="1" operator="equal">
      <formula>0</formula>
    </cfRule>
  </conditionalFormatting>
  <conditionalFormatting sqref="D7:E7 D8:D9">
    <cfRule type="cellIs" dxfId="1710" priority="204" stopIfTrue="1" operator="equal">
      <formula>0</formula>
    </cfRule>
  </conditionalFormatting>
  <conditionalFormatting sqref="Q7:Q9">
    <cfRule type="cellIs" dxfId="1709" priority="202" stopIfTrue="1" operator="equal">
      <formula>0</formula>
    </cfRule>
  </conditionalFormatting>
  <conditionalFormatting sqref="P13:Q14 N13:N14 P23:P25 N23:N25 Q20:Q24 N27:N32 P27:P29 P32">
    <cfRule type="cellIs" dxfId="1708" priority="201" stopIfTrue="1" operator="equal">
      <formula>0</formula>
    </cfRule>
  </conditionalFormatting>
  <conditionalFormatting sqref="I12">
    <cfRule type="cellIs" dxfId="1707" priority="192" stopIfTrue="1" operator="equal">
      <formula>0</formula>
    </cfRule>
  </conditionalFormatting>
  <conditionalFormatting sqref="A34 C34:D34 C13:D14 D15">
    <cfRule type="cellIs" dxfId="1706" priority="198" stopIfTrue="1" operator="equal">
      <formula>0</formula>
    </cfRule>
  </conditionalFormatting>
  <conditionalFormatting sqref="H13:I13 E13:E14 I34 E34">
    <cfRule type="cellIs" dxfId="1705" priority="197" stopIfTrue="1" operator="equal">
      <formula>0</formula>
    </cfRule>
  </conditionalFormatting>
  <conditionalFormatting sqref="D10:D11">
    <cfRule type="cellIs" dxfId="1704" priority="195" stopIfTrue="1" operator="equal">
      <formula>0</formula>
    </cfRule>
  </conditionalFormatting>
  <conditionalFormatting sqref="I10:I11">
    <cfRule type="cellIs" dxfId="1703" priority="194" stopIfTrue="1" operator="equal">
      <formula>0</formula>
    </cfRule>
  </conditionalFormatting>
  <conditionalFormatting sqref="D12">
    <cfRule type="cellIs" dxfId="1702" priority="193" stopIfTrue="1" operator="equal">
      <formula>0</formula>
    </cfRule>
  </conditionalFormatting>
  <conditionalFormatting sqref="M14:M15 M24">
    <cfRule type="cellIs" dxfId="1701" priority="191" stopIfTrue="1" operator="equal">
      <formula>0</formula>
    </cfRule>
  </conditionalFormatting>
  <conditionalFormatting sqref="T13:U14 R13:R14 T24:U24 R31:R33">
    <cfRule type="cellIs" dxfId="1700" priority="190" stopIfTrue="1" operator="equal">
      <formula>0</formula>
    </cfRule>
  </conditionalFormatting>
  <conditionalFormatting sqref="F34">
    <cfRule type="cellIs" dxfId="1699" priority="119" stopIfTrue="1" operator="equal">
      <formula>0</formula>
    </cfRule>
  </conditionalFormatting>
  <conditionalFormatting sqref="F23:G23">
    <cfRule type="cellIs" dxfId="1698" priority="132" stopIfTrue="1" operator="equal">
      <formula>0</formula>
    </cfRule>
  </conditionalFormatting>
  <conditionalFormatting sqref="H33">
    <cfRule type="cellIs" dxfId="1697" priority="102" stopIfTrue="1" operator="equal">
      <formula>0</formula>
    </cfRule>
  </conditionalFormatting>
  <conditionalFormatting sqref="I33">
    <cfRule type="cellIs" dxfId="1696" priority="101" stopIfTrue="1" operator="equal">
      <formula>0</formula>
    </cfRule>
  </conditionalFormatting>
  <conditionalFormatting sqref="J23">
    <cfRule type="cellIs" dxfId="1695" priority="129" stopIfTrue="1" operator="equal">
      <formula>0</formula>
    </cfRule>
  </conditionalFormatting>
  <conditionalFormatting sqref="I23">
    <cfRule type="cellIs" dxfId="1694" priority="131" stopIfTrue="1" operator="equal">
      <formula>0</formula>
    </cfRule>
  </conditionalFormatting>
  <conditionalFormatting sqref="L23">
    <cfRule type="cellIs" dxfId="1693" priority="128" stopIfTrue="1" operator="equal">
      <formula>0</formula>
    </cfRule>
  </conditionalFormatting>
  <conditionalFormatting sqref="M7:M9">
    <cfRule type="cellIs" dxfId="1692" priority="85" stopIfTrue="1" operator="equal">
      <formula>0</formula>
    </cfRule>
  </conditionalFormatting>
  <conditionalFormatting sqref="G34">
    <cfRule type="cellIs" dxfId="1691" priority="118" stopIfTrue="1" operator="equal">
      <formula>0</formula>
    </cfRule>
  </conditionalFormatting>
  <conditionalFormatting sqref="I27:I32">
    <cfRule type="cellIs" dxfId="1690" priority="103" stopIfTrue="1" operator="equal">
      <formula>0</formula>
    </cfRule>
  </conditionalFormatting>
  <conditionalFormatting sqref="J11 L11:M11">
    <cfRule type="cellIs" dxfId="1689" priority="84" stopIfTrue="1" operator="equal">
      <formula>0</formula>
    </cfRule>
  </conditionalFormatting>
  <conditionalFormatting sqref="U7:U12">
    <cfRule type="cellIs" dxfId="1688" priority="83" stopIfTrue="1" operator="equal">
      <formula>0</formula>
    </cfRule>
  </conditionalFormatting>
  <conditionalFormatting sqref="B23:C23">
    <cfRule type="cellIs" dxfId="1687" priority="80" stopIfTrue="1" operator="equal">
      <formula>0</formula>
    </cfRule>
  </conditionalFormatting>
  <conditionalFormatting sqref="F23">
    <cfRule type="cellIs" dxfId="1686" priority="77" stopIfTrue="1" operator="equal">
      <formula>0</formula>
    </cfRule>
  </conditionalFormatting>
  <conditionalFormatting sqref="E23">
    <cfRule type="cellIs" dxfId="1685" priority="79" stopIfTrue="1" operator="equal">
      <formula>0</formula>
    </cfRule>
  </conditionalFormatting>
  <conditionalFormatting sqref="H23">
    <cfRule type="cellIs" dxfId="1684" priority="76" stopIfTrue="1" operator="equal">
      <formula>0</formula>
    </cfRule>
  </conditionalFormatting>
  <conditionalFormatting sqref="I23">
    <cfRule type="cellIs" dxfId="1683" priority="74" stopIfTrue="1" operator="equal">
      <formula>0</formula>
    </cfRule>
  </conditionalFormatting>
  <conditionalFormatting sqref="K23">
    <cfRule type="cellIs" dxfId="1682" priority="73" stopIfTrue="1" operator="equal">
      <formula>0</formula>
    </cfRule>
  </conditionalFormatting>
  <conditionalFormatting sqref="L23">
    <cfRule type="cellIs" dxfId="1681" priority="71" stopIfTrue="1" operator="equal">
      <formula>0</formula>
    </cfRule>
  </conditionalFormatting>
  <conditionalFormatting sqref="F27:F32">
    <cfRule type="cellIs" dxfId="1680" priority="45" stopIfTrue="1" operator="equal">
      <formula>0</formula>
    </cfRule>
  </conditionalFormatting>
  <conditionalFormatting sqref="Q17:Q19">
    <cfRule type="cellIs" dxfId="1679" priority="54" stopIfTrue="1" operator="equal">
      <formula>0</formula>
    </cfRule>
  </conditionalFormatting>
  <conditionalFormatting sqref="U23 T17:T22">
    <cfRule type="cellIs" dxfId="1678" priority="53" stopIfTrue="1" operator="equal">
      <formula>0</formula>
    </cfRule>
  </conditionalFormatting>
  <conditionalFormatting sqref="R23 U23">
    <cfRule type="cellIs" dxfId="1677" priority="52" stopIfTrue="1" operator="equal">
      <formula>0</formula>
    </cfRule>
  </conditionalFormatting>
  <conditionalFormatting sqref="T23">
    <cfRule type="cellIs" dxfId="1676" priority="50" stopIfTrue="1" operator="equal">
      <formula>0</formula>
    </cfRule>
  </conditionalFormatting>
  <conditionalFormatting sqref="B33">
    <cfRule type="cellIs" dxfId="1675" priority="49" stopIfTrue="1" operator="equal">
      <formula>0</formula>
    </cfRule>
  </conditionalFormatting>
  <conditionalFormatting sqref="C27:C32">
    <cfRule type="cellIs" dxfId="1674" priority="48" stopIfTrue="1" operator="equal">
      <formula>0</formula>
    </cfRule>
  </conditionalFormatting>
  <conditionalFormatting sqref="C33">
    <cfRule type="cellIs" dxfId="1673" priority="47" stopIfTrue="1" operator="equal">
      <formula>0</formula>
    </cfRule>
  </conditionalFormatting>
  <conditionalFormatting sqref="F33">
    <cfRule type="cellIs" dxfId="1672" priority="44" stopIfTrue="1" operator="equal">
      <formula>0</formula>
    </cfRule>
  </conditionalFormatting>
  <conditionalFormatting sqref="E33">
    <cfRule type="cellIs" dxfId="1671" priority="46" stopIfTrue="1" operator="equal">
      <formula>0</formula>
    </cfRule>
  </conditionalFormatting>
  <conditionalFormatting sqref="J27:K27">
    <cfRule type="cellIs" dxfId="1670" priority="41" stopIfTrue="1" operator="equal">
      <formula>0</formula>
    </cfRule>
  </conditionalFormatting>
  <conditionalFormatting sqref="K27">
    <cfRule type="cellIs" dxfId="1669" priority="39" stopIfTrue="1" operator="equal">
      <formula>0</formula>
    </cfRule>
  </conditionalFormatting>
  <conditionalFormatting sqref="J26">
    <cfRule type="cellIs" dxfId="1668" priority="38" stopIfTrue="1" operator="equal">
      <formula>0</formula>
    </cfRule>
  </conditionalFormatting>
  <conditionalFormatting sqref="L27">
    <cfRule type="cellIs" dxfId="1667" priority="40" stopIfTrue="1" operator="equal">
      <formula>0</formula>
    </cfRule>
  </conditionalFormatting>
  <conditionalFormatting sqref="L26">
    <cfRule type="cellIs" dxfId="1666" priority="37" stopIfTrue="1" operator="equal">
      <formula>0</formula>
    </cfRule>
  </conditionalFormatting>
  <conditionalFormatting sqref="L27">
    <cfRule type="cellIs" dxfId="1665" priority="36" stopIfTrue="1" operator="equal">
      <formula>0</formula>
    </cfRule>
  </conditionalFormatting>
  <conditionalFormatting sqref="K27">
    <cfRule type="cellIs" dxfId="1664" priority="34" stopIfTrue="1" operator="equal">
      <formula>0</formula>
    </cfRule>
  </conditionalFormatting>
  <conditionalFormatting sqref="K26">
    <cfRule type="cellIs" dxfId="1663" priority="35" stopIfTrue="1" operator="equal">
      <formula>0</formula>
    </cfRule>
  </conditionalFormatting>
  <conditionalFormatting sqref="J33">
    <cfRule type="cellIs" dxfId="1662" priority="33" stopIfTrue="1" operator="equal">
      <formula>0</formula>
    </cfRule>
  </conditionalFormatting>
  <conditionalFormatting sqref="J29">
    <cfRule type="cellIs" dxfId="1661" priority="32" stopIfTrue="1" operator="equal">
      <formula>0</formula>
    </cfRule>
  </conditionalFormatting>
  <conditionalFormatting sqref="O62:O72">
    <cfRule type="cellIs" dxfId="1660" priority="31" stopIfTrue="1" operator="equal">
      <formula>0</formula>
    </cfRule>
  </conditionalFormatting>
  <conditionalFormatting sqref="F62:G62 G63:G64 D62:D74 F63:F74">
    <cfRule type="cellIs" dxfId="1659" priority="30" stopIfTrue="1" operator="equal">
      <formula>0</formula>
    </cfRule>
  </conditionalFormatting>
  <conditionalFormatting sqref="L62:L73 H62:H71">
    <cfRule type="cellIs" dxfId="1658" priority="29" stopIfTrue="1" operator="equal">
      <formula>0</formula>
    </cfRule>
  </conditionalFormatting>
  <conditionalFormatting sqref="I62:I71">
    <cfRule type="cellIs" dxfId="1657" priority="28" stopIfTrue="1" operator="equal">
      <formula>0</formula>
    </cfRule>
  </conditionalFormatting>
  <conditionalFormatting sqref="J62:J64">
    <cfRule type="cellIs" dxfId="1656" priority="27" stopIfTrue="1" operator="equal">
      <formula>0</formula>
    </cfRule>
  </conditionalFormatting>
  <conditionalFormatting sqref="O28">
    <cfRule type="cellIs" dxfId="1655" priority="23" stopIfTrue="1" operator="equal">
      <formula>0</formula>
    </cfRule>
  </conditionalFormatting>
  <conditionalFormatting sqref="N33">
    <cfRule type="cellIs" dxfId="1654" priority="22" stopIfTrue="1" operator="equal">
      <formula>0</formula>
    </cfRule>
  </conditionalFormatting>
  <conditionalFormatting sqref="Q32:Q33">
    <cfRule type="cellIs" dxfId="1653" priority="21" stopIfTrue="1" operator="equal">
      <formula>0</formula>
    </cfRule>
  </conditionalFormatting>
  <conditionalFormatting sqref="U32:U33">
    <cfRule type="cellIs" dxfId="1652" priority="20" stopIfTrue="1" operator="equal">
      <formula>0</formula>
    </cfRule>
  </conditionalFormatting>
  <conditionalFormatting sqref="U28">
    <cfRule type="cellIs" dxfId="1651" priority="19" stopIfTrue="1" operator="equal">
      <formula>0</formula>
    </cfRule>
  </conditionalFormatting>
  <conditionalFormatting sqref="G1 I1">
    <cfRule type="cellIs" dxfId="1650" priority="18" stopIfTrue="1" operator="equal">
      <formula>0</formula>
    </cfRule>
  </conditionalFormatting>
  <conditionalFormatting sqref="K1">
    <cfRule type="cellIs" dxfId="1649" priority="17" stopIfTrue="1" operator="equal">
      <formula>0</formula>
    </cfRule>
  </conditionalFormatting>
  <conditionalFormatting sqref="O1">
    <cfRule type="cellIs" dxfId="1648" priority="16" stopIfTrue="1" operator="equal">
      <formula>0</formula>
    </cfRule>
  </conditionalFormatting>
  <conditionalFormatting sqref="S1">
    <cfRule type="cellIs" dxfId="1647" priority="15" stopIfTrue="1" operator="equal">
      <formula>0</formula>
    </cfRule>
  </conditionalFormatting>
  <conditionalFormatting sqref="U45">
    <cfRule type="cellIs" dxfId="1646" priority="14" stopIfTrue="1" operator="equal">
      <formula>0</formula>
    </cfRule>
  </conditionalFormatting>
  <conditionalFormatting sqref="S25">
    <cfRule type="cellIs" dxfId="1645" priority="13" stopIfTrue="1" operator="equal">
      <formula>0</formula>
    </cfRule>
  </conditionalFormatting>
  <conditionalFormatting sqref="T28">
    <cfRule type="cellIs" dxfId="1644" priority="12" stopIfTrue="1" operator="equal">
      <formula>0</formula>
    </cfRule>
  </conditionalFormatting>
  <conditionalFormatting sqref="R25 R27:R28">
    <cfRule type="cellIs" dxfId="1643" priority="11" stopIfTrue="1" operator="equal">
      <formula>0</formula>
    </cfRule>
  </conditionalFormatting>
  <conditionalFormatting sqref="T44">
    <cfRule type="cellIs" dxfId="1642" priority="10" stopIfTrue="1" operator="equal">
      <formula>0</formula>
    </cfRule>
  </conditionalFormatting>
  <conditionalFormatting sqref="T45:T46">
    <cfRule type="cellIs" dxfId="1641" priority="9" stopIfTrue="1" operator="equal">
      <formula>0</formula>
    </cfRule>
  </conditionalFormatting>
  <conditionalFormatting sqref="U46">
    <cfRule type="cellIs" dxfId="1640" priority="8" stopIfTrue="1" operator="equal">
      <formula>0</formula>
    </cfRule>
  </conditionalFormatting>
  <conditionalFormatting sqref="T45:T46">
    <cfRule type="cellIs" dxfId="1639" priority="7" stopIfTrue="1" operator="equal">
      <formula>0</formula>
    </cfRule>
  </conditionalFormatting>
  <conditionalFormatting sqref="J28">
    <cfRule type="cellIs" dxfId="1638" priority="5" stopIfTrue="1" operator="equal">
      <formula>0</formula>
    </cfRule>
  </conditionalFormatting>
  <conditionalFormatting sqref="J31">
    <cfRule type="cellIs" dxfId="1637" priority="4" stopIfTrue="1" operator="equal">
      <formula>0</formula>
    </cfRule>
  </conditionalFormatting>
  <conditionalFormatting sqref="U17:U22">
    <cfRule type="cellIs" dxfId="1636" priority="3" stopIfTrue="1" operator="equal">
      <formula>0</formula>
    </cfRule>
  </conditionalFormatting>
  <conditionalFormatting sqref="Q28">
    <cfRule type="cellIs" dxfId="1635" priority="2" stopIfTrue="1" operator="equal">
      <formula>0</formula>
    </cfRule>
  </conditionalFormatting>
  <conditionalFormatting sqref="L13">
    <cfRule type="cellIs" dxfId="1634" priority="1" stopIfTrue="1" operator="equal">
      <formula>0</formula>
    </cfRule>
  </conditionalFormatting>
  <dataValidations xWindow="523" yWindow="361"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5:D5" xr:uid="{00000000-0002-0000-00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5:I5" xr:uid="{00000000-0002-0000-0000-000001000000}"/>
    <dataValidation allowBlank="1" showInputMessage="1" showErrorMessage="1" prompt="Enter sand layer length, width, and depth (typically 6&quot;)._x000a__x000a_" sqref="J5:M5" xr:uid="{00000000-0002-0000-0000-000002000000}"/>
    <dataValidation allowBlank="1" showInputMessage="1" showErrorMessage="1" prompt="Enter volume of tree pits within sand layer in cubic yards._x000a_For same size tree pits, volume = [# tree pits x tree pit length x tree pit width x sand layer depth (typically 6&quot;)] / 27." sqref="J10:L10" xr:uid="{00000000-0002-0000-0000-000003000000}"/>
    <dataValidation allowBlank="1" showInputMessage="1" showErrorMessage="1" prompt="Enter system stone storage length, width, and depth._x000a_" sqref="N5:Q5" xr:uid="{00000000-0002-0000-00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10:P10" xr:uid="{00000000-0002-0000-0000-000005000000}"/>
    <dataValidation allowBlank="1" showInputMessage="1" showErrorMessage="1" prompt="Enter volume of tanks within stone storage in cubic yards._x000a_For same size modular tanks, volume = [# of tanks x tank length x tank width x tank height] / 27._x000a__x000a_" sqref="N11:P11" xr:uid="{00000000-0002-0000-0000-000006000000}"/>
    <dataValidation allowBlank="1" showInputMessage="1" showErrorMessage="1" prompt="Enter volume of tree pits within stone storage in cubic yards._x000a_For same size tree pits, volume = [# tree pits x tree pit length x tree pit width x stone storage depth] / 27." sqref="N12:P12" xr:uid="{00000000-0002-0000-00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5:U5" xr:uid="{00000000-0002-0000-00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5:C15" xr:uid="{00000000-0002-0000-0000-000009000000}"/>
    <dataValidation allowBlank="1" showInputMessage="1" showErrorMessage="1" prompt="For pipe trench in cartway of State Routes: enter pipe length and base width (pipe trench width + 12&quot; cutbacks to each side). " sqref="D15:F15" xr:uid="{00000000-0002-0000-00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5:I15" xr:uid="{00000000-0002-0000-0000-00000B000000}"/>
    <dataValidation allowBlank="1" showInputMessage="1" showErrorMessage="1" prompt="For pipe trench in cartway of State Routes: enter pipe length and paving width (pipe trench width + 12&quot; cutbacks to each side). " sqref="J15:L15" xr:uid="{00000000-0002-0000-0000-00000C000000}"/>
    <dataValidation allowBlank="1" showInputMessage="1" showErrorMessage="1" prompt="For both CITY PAVING and STATE ROUTE PAVING, exclude areas within intersections; enter areas under PAVING AT INTERSECTIONS instead." sqref="M15:M23" xr:uid="{00000000-0002-0000-0000-00000D000000}"/>
    <dataValidation allowBlank="1" showInputMessage="1" showErrorMessage="1" prompt="For City Streets, multiply S.Y. by 0.1 to convert to TON._x000a_For State Routes, multiply S.Y. by 0.15 to convert to TON." sqref="Q16" xr:uid="{00000000-0002-0000-0000-00000E000000}"/>
    <dataValidation allowBlank="1" showInputMessage="1" showErrorMessage="1" prompt="Refer to notes within CITY PAVING and STATE ROUTE PAVING cells for direction._x000a_" sqref="N15:Q15" xr:uid="{00000000-0002-0000-0000-00000F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5:U15" xr:uid="{00000000-0002-0000-0000-000010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_x000a_" sqref="A25:C25" xr:uid="{00000000-0002-0000-0000-000011000000}"/>
    <dataValidation allowBlank="1" showInputMessage="1" showErrorMessage="1" prompt="Enter length and width of grassed areas disturbed accounting for a buffer past the area of the SW or pipe trench limits._x000a_" sqref="D25:F25" xr:uid="{00000000-0002-0000-0000-000012000000}"/>
    <dataValidation allowBlank="1" showInputMessage="1" showErrorMessage="1" prompt="Enter length and width of driveway disturbed. Depending on the area disturbed relative to the total area of the driveway, the driveway may have to be partially or fully replaced." sqref="G25:I25" xr:uid="{00000000-0002-0000-0000-000013000000}"/>
    <dataValidation allowBlank="1" showInputMessage="1" showErrorMessage="1" prompt="Enter length of curb replacement by kind, refer to the Paving Letter for limits._x000a_NOTE: Do not count curb disturbance due to proposed ADA ramps or inlets._x000a_" sqref="J25:L25" xr:uid="{00000000-0002-0000-0000-000014000000}"/>
    <dataValidation allowBlank="1" showInputMessage="1" showErrorMessage="1" prompt="Enter the number of ramps triggered by the green infrastructure construction." sqref="J28:L28" xr:uid="{00000000-0002-0000-0000-000015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30:L30" xr:uid="{00000000-0002-0000-0000-000016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2:L32" xr:uid="{00000000-0002-0000-0000-000017000000}"/>
    <dataValidation allowBlank="1" showInputMessage="1" showErrorMessage="1" prompt="Enter the number of observation wells in system._x000a_" sqref="N25:N26" xr:uid="{00000000-0002-0000-0000-000018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5:O26" xr:uid="{00000000-0002-0000-0000-000019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_x000a_" sqref="P25:P26" xr:uid="{00000000-0002-0000-0000-00001A000000}"/>
    <dataValidation allowBlank="1" showInputMessage="1" showErrorMessage="1" prompt="Enter length of utility sleeve for existing utilities within/crossing system." sqref="R25:R26" xr:uid="{00000000-0002-0000-0000-00001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5:U25" xr:uid="{00000000-0002-0000-0000-00001C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30:U30" xr:uid="{00000000-0002-0000-0000-00001D000000}"/>
    <dataValidation allowBlank="1" showInputMessage="1" showErrorMessage="1" prompt="Enter the number of existing trees (4&quot;-10&quot; caliper) to be removed due to construction of system._x000a__x000a_" sqref="N32:O32" xr:uid="{00000000-0002-0000-0000-00001E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3:O33" xr:uid="{00000000-0002-0000-0000-00001F000000}"/>
    <dataValidation allowBlank="1" showInputMessage="1" showErrorMessage="1" prompt="Enter the number of proposed trees, 2-2.5 inch caliper._x000a_NOTE: If proposed trees are of a diffent size range, use the miscellaneous area below for the quantities." sqref="R33:S33" xr:uid="{00000000-0002-0000-0000-000020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2:S32" xr:uid="{00000000-0002-0000-0000-000021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5:C35" xr:uid="{00000000-0002-0000-0000-000022000000}"/>
    <dataValidation allowBlank="1" showInputMessage="1" showErrorMessage="1" prompt="Enter the total number of earthen check dams." sqref="U44" xr:uid="{00000000-0002-0000-0000-000025000000}"/>
    <dataValidation allowBlank="1" showInputMessage="1" showErrorMessage="1" prompt="Enter volume of excavation (in cubic yards) for each bay and adjacent weir(s)._x000a_NOTE: Area within excavation limits of water main and sewer trenches should be deducted from system excavation." sqref="E45" xr:uid="{00000000-0002-0000-0000-000026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6" xr:uid="{00000000-0002-0000-0000-000027000000}"/>
    <dataValidation type="list" allowBlank="1" showInputMessage="1" showErrorMessage="1" sqref="L3" xr:uid="{00000000-0002-0000-0000-000028000000}">
      <formula1>$AA$4:$AA$6</formula1>
    </dataValidation>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5" xr:uid="{00000000-0002-0000-0000-00002A000000}"/>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5:Q26" xr:uid="{1BF5E36A-98EF-47E2-98F4-6F89B2CE2897}"/>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5" xr:uid="{00000000-0002-0000-0000-000023000000}"/>
    <dataValidation allowBlank="1" showInputMessage="1" showErrorMessage="1" prompt="Paving on porous streets, including porous pavement and standard pavement, chocker course, curb, footway, and ADA ramps should be calculated in the water and sewer quantity sheets (40% WATER / 60% SEWER)." sqref="E43" xr:uid="{00000000-0002-0000-0000-000024000000}"/>
    <dataValidation allowBlank="1" showInputMessage="1" showErrorMessage="1" prompt="Update the number of total pages._x000a_" sqref="A49" xr:uid="{00000000-0002-0000-0000-000029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2:M12" xr:uid="{27265B5D-D258-4F78-8673-49B11C81CAB9}"/>
  </dataValidations>
  <pageMargins left="0.25" right="0.25" top="0.75" bottom="0.75" header="0.3" footer="0.3"/>
  <pageSetup paperSize="17"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75" customHeight="1">
      <c r="A48" s="417" t="s">
        <v>116</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945" priority="91" stopIfTrue="1" operator="equal">
      <formula>0</formula>
    </cfRule>
  </conditionalFormatting>
  <conditionalFormatting sqref="A2 K2">
    <cfRule type="cellIs" dxfId="944" priority="90" stopIfTrue="1" operator="equal">
      <formula>0</formula>
    </cfRule>
  </conditionalFormatting>
  <conditionalFormatting sqref="J2">
    <cfRule type="cellIs" dxfId="943" priority="89" stopIfTrue="1" operator="equal">
      <formula>0</formula>
    </cfRule>
  </conditionalFormatting>
  <conditionalFormatting sqref="L2">
    <cfRule type="cellIs" dxfId="942" priority="88" stopIfTrue="1" operator="equal">
      <formula>0</formula>
    </cfRule>
  </conditionalFormatting>
  <conditionalFormatting sqref="N2">
    <cfRule type="cellIs" dxfId="941" priority="87" stopIfTrue="1" operator="equal">
      <formula>0</formula>
    </cfRule>
  </conditionalFormatting>
  <conditionalFormatting sqref="B2 J2">
    <cfRule type="cellIs" dxfId="940" priority="86" stopIfTrue="1" operator="equal">
      <formula>0</formula>
    </cfRule>
  </conditionalFormatting>
  <conditionalFormatting sqref="I2">
    <cfRule type="cellIs" dxfId="939" priority="85" stopIfTrue="1" operator="equal">
      <formula>0</formula>
    </cfRule>
  </conditionalFormatting>
  <conditionalFormatting sqref="K2">
    <cfRule type="cellIs" dxfId="938" priority="84" stopIfTrue="1" operator="equal">
      <formula>0</formula>
    </cfRule>
  </conditionalFormatting>
  <conditionalFormatting sqref="M2">
    <cfRule type="cellIs" dxfId="937" priority="83" stopIfTrue="1" operator="equal">
      <formula>0</formula>
    </cfRule>
  </conditionalFormatting>
  <conditionalFormatting sqref="I6:I8">
    <cfRule type="cellIs" dxfId="936" priority="81" stopIfTrue="1" operator="equal">
      <formula>0</formula>
    </cfRule>
  </conditionalFormatting>
  <conditionalFormatting sqref="D6:E6 D7:D8">
    <cfRule type="cellIs" dxfId="935" priority="82" stopIfTrue="1" operator="equal">
      <formula>0</formula>
    </cfRule>
  </conditionalFormatting>
  <conditionalFormatting sqref="Q6:Q8">
    <cfRule type="cellIs" dxfId="934" priority="80" stopIfTrue="1" operator="equal">
      <formula>0</formula>
    </cfRule>
  </conditionalFormatting>
  <conditionalFormatting sqref="P12:Q13 N12:N13 P22:P24 N22:N24 Q19:Q23 N26:N31 P26:P28 P31">
    <cfRule type="cellIs" dxfId="933" priority="79" stopIfTrue="1" operator="equal">
      <formula>0</formula>
    </cfRule>
  </conditionalFormatting>
  <conditionalFormatting sqref="I11">
    <cfRule type="cellIs" dxfId="932" priority="73" stopIfTrue="1" operator="equal">
      <formula>0</formula>
    </cfRule>
  </conditionalFormatting>
  <conditionalFormatting sqref="A33 C33:D33 C12:D13 D14">
    <cfRule type="cellIs" dxfId="931" priority="78" stopIfTrue="1" operator="equal">
      <formula>0</formula>
    </cfRule>
  </conditionalFormatting>
  <conditionalFormatting sqref="H12:I12 E12:E13 I33 E33">
    <cfRule type="cellIs" dxfId="930" priority="77" stopIfTrue="1" operator="equal">
      <formula>0</formula>
    </cfRule>
  </conditionalFormatting>
  <conditionalFormatting sqref="D9:D10">
    <cfRule type="cellIs" dxfId="929" priority="76" stopIfTrue="1" operator="equal">
      <formula>0</formula>
    </cfRule>
  </conditionalFormatting>
  <conditionalFormatting sqref="I9:I10">
    <cfRule type="cellIs" dxfId="928" priority="75" stopIfTrue="1" operator="equal">
      <formula>0</formula>
    </cfRule>
  </conditionalFormatting>
  <conditionalFormatting sqref="D11">
    <cfRule type="cellIs" dxfId="927" priority="74" stopIfTrue="1" operator="equal">
      <formula>0</formula>
    </cfRule>
  </conditionalFormatting>
  <conditionalFormatting sqref="M13:M14 M23">
    <cfRule type="cellIs" dxfId="926" priority="72" stopIfTrue="1" operator="equal">
      <formula>0</formula>
    </cfRule>
  </conditionalFormatting>
  <conditionalFormatting sqref="T12:U13 R12:R13 T23:U23 R30:R32">
    <cfRule type="cellIs" dxfId="925" priority="71" stopIfTrue="1" operator="equal">
      <formula>0</formula>
    </cfRule>
  </conditionalFormatting>
  <conditionalFormatting sqref="F33">
    <cfRule type="cellIs" dxfId="924" priority="66" stopIfTrue="1" operator="equal">
      <formula>0</formula>
    </cfRule>
  </conditionalFormatting>
  <conditionalFormatting sqref="F22:G22">
    <cfRule type="cellIs" dxfId="923" priority="70" stopIfTrue="1" operator="equal">
      <formula>0</formula>
    </cfRule>
  </conditionalFormatting>
  <conditionalFormatting sqref="H32">
    <cfRule type="cellIs" dxfId="922" priority="63" stopIfTrue="1" operator="equal">
      <formula>0</formula>
    </cfRule>
  </conditionalFormatting>
  <conditionalFormatting sqref="I32">
    <cfRule type="cellIs" dxfId="921" priority="62" stopIfTrue="1" operator="equal">
      <formula>0</formula>
    </cfRule>
  </conditionalFormatting>
  <conditionalFormatting sqref="J22">
    <cfRule type="cellIs" dxfId="920" priority="68" stopIfTrue="1" operator="equal">
      <formula>0</formula>
    </cfRule>
  </conditionalFormatting>
  <conditionalFormatting sqref="I22">
    <cfRule type="cellIs" dxfId="919" priority="69" stopIfTrue="1" operator="equal">
      <formula>0</formula>
    </cfRule>
  </conditionalFormatting>
  <conditionalFormatting sqref="L22">
    <cfRule type="cellIs" dxfId="918" priority="67" stopIfTrue="1" operator="equal">
      <formula>0</formula>
    </cfRule>
  </conditionalFormatting>
  <conditionalFormatting sqref="M6:M8">
    <cfRule type="cellIs" dxfId="917" priority="61" stopIfTrue="1" operator="equal">
      <formula>0</formula>
    </cfRule>
  </conditionalFormatting>
  <conditionalFormatting sqref="G33">
    <cfRule type="cellIs" dxfId="916" priority="65" stopIfTrue="1" operator="equal">
      <formula>0</formula>
    </cfRule>
  </conditionalFormatting>
  <conditionalFormatting sqref="I26:I31">
    <cfRule type="cellIs" dxfId="915" priority="64" stopIfTrue="1" operator="equal">
      <formula>0</formula>
    </cfRule>
  </conditionalFormatting>
  <conditionalFormatting sqref="E22">
    <cfRule type="cellIs" dxfId="914" priority="57" stopIfTrue="1" operator="equal">
      <formula>0</formula>
    </cfRule>
  </conditionalFormatting>
  <conditionalFormatting sqref="U6:U11">
    <cfRule type="cellIs" dxfId="913" priority="59" stopIfTrue="1" operator="equal">
      <formula>0</formula>
    </cfRule>
  </conditionalFormatting>
  <conditionalFormatting sqref="B22:C22">
    <cfRule type="cellIs" dxfId="912" priority="58" stopIfTrue="1" operator="equal">
      <formula>0</formula>
    </cfRule>
  </conditionalFormatting>
  <conditionalFormatting sqref="F22">
    <cfRule type="cellIs" dxfId="911" priority="56" stopIfTrue="1" operator="equal">
      <formula>0</formula>
    </cfRule>
  </conditionalFormatting>
  <conditionalFormatting sqref="H22">
    <cfRule type="cellIs" dxfId="910" priority="55" stopIfTrue="1" operator="equal">
      <formula>0</formula>
    </cfRule>
  </conditionalFormatting>
  <conditionalFormatting sqref="I22">
    <cfRule type="cellIs" dxfId="909" priority="54" stopIfTrue="1" operator="equal">
      <formula>0</formula>
    </cfRule>
  </conditionalFormatting>
  <conditionalFormatting sqref="K22">
    <cfRule type="cellIs" dxfId="908" priority="53" stopIfTrue="1" operator="equal">
      <formula>0</formula>
    </cfRule>
  </conditionalFormatting>
  <conditionalFormatting sqref="L22">
    <cfRule type="cellIs" dxfId="907" priority="52" stopIfTrue="1" operator="equal">
      <formula>0</formula>
    </cfRule>
  </conditionalFormatting>
  <conditionalFormatting sqref="F26:F31">
    <cfRule type="cellIs" dxfId="906" priority="42" stopIfTrue="1" operator="equal">
      <formula>0</formula>
    </cfRule>
  </conditionalFormatting>
  <conditionalFormatting sqref="Q16:Q18">
    <cfRule type="cellIs" dxfId="905" priority="51" stopIfTrue="1" operator="equal">
      <formula>0</formula>
    </cfRule>
  </conditionalFormatting>
  <conditionalFormatting sqref="B32">
    <cfRule type="cellIs" dxfId="904" priority="46" stopIfTrue="1" operator="equal">
      <formula>0</formula>
    </cfRule>
  </conditionalFormatting>
  <conditionalFormatting sqref="C26:C31">
    <cfRule type="cellIs" dxfId="903" priority="45" stopIfTrue="1" operator="equal">
      <formula>0</formula>
    </cfRule>
  </conditionalFormatting>
  <conditionalFormatting sqref="C32">
    <cfRule type="cellIs" dxfId="902" priority="44" stopIfTrue="1" operator="equal">
      <formula>0</formula>
    </cfRule>
  </conditionalFormatting>
  <conditionalFormatting sqref="F32">
    <cfRule type="cellIs" dxfId="901" priority="41" stopIfTrue="1" operator="equal">
      <formula>0</formula>
    </cfRule>
  </conditionalFormatting>
  <conditionalFormatting sqref="E32">
    <cfRule type="cellIs" dxfId="900" priority="43" stopIfTrue="1" operator="equal">
      <formula>0</formula>
    </cfRule>
  </conditionalFormatting>
  <conditionalFormatting sqref="J26:K26">
    <cfRule type="cellIs" dxfId="899" priority="40" stopIfTrue="1" operator="equal">
      <formula>0</formula>
    </cfRule>
  </conditionalFormatting>
  <conditionalFormatting sqref="K26">
    <cfRule type="cellIs" dxfId="898" priority="38" stopIfTrue="1" operator="equal">
      <formula>0</formula>
    </cfRule>
  </conditionalFormatting>
  <conditionalFormatting sqref="J25">
    <cfRule type="cellIs" dxfId="897" priority="37" stopIfTrue="1" operator="equal">
      <formula>0</formula>
    </cfRule>
  </conditionalFormatting>
  <conditionalFormatting sqref="L26">
    <cfRule type="cellIs" dxfId="896" priority="39" stopIfTrue="1" operator="equal">
      <formula>0</formula>
    </cfRule>
  </conditionalFormatting>
  <conditionalFormatting sqref="L25">
    <cfRule type="cellIs" dxfId="895" priority="36" stopIfTrue="1" operator="equal">
      <formula>0</formula>
    </cfRule>
  </conditionalFormatting>
  <conditionalFormatting sqref="L26">
    <cfRule type="cellIs" dxfId="894" priority="35" stopIfTrue="1" operator="equal">
      <formula>0</formula>
    </cfRule>
  </conditionalFormatting>
  <conditionalFormatting sqref="K26">
    <cfRule type="cellIs" dxfId="893" priority="33" stopIfTrue="1" operator="equal">
      <formula>0</formula>
    </cfRule>
  </conditionalFormatting>
  <conditionalFormatting sqref="K25">
    <cfRule type="cellIs" dxfId="892" priority="34" stopIfTrue="1" operator="equal">
      <formula>0</formula>
    </cfRule>
  </conditionalFormatting>
  <conditionalFormatting sqref="J32">
    <cfRule type="cellIs" dxfId="891" priority="32" stopIfTrue="1" operator="equal">
      <formula>0</formula>
    </cfRule>
  </conditionalFormatting>
  <conditionalFormatting sqref="J28">
    <cfRule type="cellIs" dxfId="890" priority="31" stopIfTrue="1" operator="equal">
      <formula>0</formula>
    </cfRule>
  </conditionalFormatting>
  <conditionalFormatting sqref="O61:O71">
    <cfRule type="cellIs" dxfId="889" priority="30" stopIfTrue="1" operator="equal">
      <formula>0</formula>
    </cfRule>
  </conditionalFormatting>
  <conditionalFormatting sqref="F61:G61 G62:G63 D61:D73 F62:F73">
    <cfRule type="cellIs" dxfId="888" priority="29" stopIfTrue="1" operator="equal">
      <formula>0</formula>
    </cfRule>
  </conditionalFormatting>
  <conditionalFormatting sqref="L61:L72 H61:H70">
    <cfRule type="cellIs" dxfId="887" priority="28" stopIfTrue="1" operator="equal">
      <formula>0</formula>
    </cfRule>
  </conditionalFormatting>
  <conditionalFormatting sqref="I61:I70">
    <cfRule type="cellIs" dxfId="886" priority="27" stopIfTrue="1" operator="equal">
      <formula>0</formula>
    </cfRule>
  </conditionalFormatting>
  <conditionalFormatting sqref="J61:J63">
    <cfRule type="cellIs" dxfId="885" priority="26" stopIfTrue="1" operator="equal">
      <formula>0</formula>
    </cfRule>
  </conditionalFormatting>
  <conditionalFormatting sqref="E39:M39">
    <cfRule type="cellIs" dxfId="884" priority="25" stopIfTrue="1" operator="equal">
      <formula>0</formula>
    </cfRule>
  </conditionalFormatting>
  <conditionalFormatting sqref="O27">
    <cfRule type="cellIs" dxfId="883" priority="24" stopIfTrue="1" operator="equal">
      <formula>0</formula>
    </cfRule>
  </conditionalFormatting>
  <conditionalFormatting sqref="N32">
    <cfRule type="cellIs" dxfId="882" priority="23" stopIfTrue="1" operator="equal">
      <formula>0</formula>
    </cfRule>
  </conditionalFormatting>
  <conditionalFormatting sqref="Q31:Q32">
    <cfRule type="cellIs" dxfId="881" priority="22" stopIfTrue="1" operator="equal">
      <formula>0</formula>
    </cfRule>
  </conditionalFormatting>
  <conditionalFormatting sqref="U31:U32">
    <cfRule type="cellIs" dxfId="880" priority="21" stopIfTrue="1" operator="equal">
      <formula>0</formula>
    </cfRule>
  </conditionalFormatting>
  <conditionalFormatting sqref="U27">
    <cfRule type="cellIs" dxfId="879" priority="20" stopIfTrue="1" operator="equal">
      <formula>0</formula>
    </cfRule>
  </conditionalFormatting>
  <conditionalFormatting sqref="U44">
    <cfRule type="cellIs" dxfId="878" priority="19" stopIfTrue="1" operator="equal">
      <formula>0</formula>
    </cfRule>
  </conditionalFormatting>
  <conditionalFormatting sqref="S24">
    <cfRule type="cellIs" dxfId="877" priority="18" stopIfTrue="1" operator="equal">
      <formula>0</formula>
    </cfRule>
  </conditionalFormatting>
  <conditionalFormatting sqref="T27">
    <cfRule type="cellIs" dxfId="876" priority="17" stopIfTrue="1" operator="equal">
      <formula>0</formula>
    </cfRule>
  </conditionalFormatting>
  <conditionalFormatting sqref="R24 R26:R27">
    <cfRule type="cellIs" dxfId="875" priority="16" stopIfTrue="1" operator="equal">
      <formula>0</formula>
    </cfRule>
  </conditionalFormatting>
  <conditionalFormatting sqref="T43">
    <cfRule type="cellIs" dxfId="874" priority="15" stopIfTrue="1" operator="equal">
      <formula>0</formula>
    </cfRule>
  </conditionalFormatting>
  <conditionalFormatting sqref="T44:T45">
    <cfRule type="cellIs" dxfId="873" priority="14" stopIfTrue="1" operator="equal">
      <formula>0</formula>
    </cfRule>
  </conditionalFormatting>
  <conditionalFormatting sqref="U45">
    <cfRule type="cellIs" dxfId="872" priority="13" stopIfTrue="1" operator="equal">
      <formula>0</formula>
    </cfRule>
  </conditionalFormatting>
  <conditionalFormatting sqref="T44:T45">
    <cfRule type="cellIs" dxfId="871" priority="12" stopIfTrue="1" operator="equal">
      <formula>0</formula>
    </cfRule>
  </conditionalFormatting>
  <conditionalFormatting sqref="J27">
    <cfRule type="cellIs" dxfId="870" priority="11" stopIfTrue="1" operator="equal">
      <formula>0</formula>
    </cfRule>
  </conditionalFormatting>
  <conditionalFormatting sqref="J30">
    <cfRule type="cellIs" dxfId="869" priority="10" stopIfTrue="1" operator="equal">
      <formula>0</formula>
    </cfRule>
  </conditionalFormatting>
  <conditionalFormatting sqref="U22 T16:T21">
    <cfRule type="cellIs" dxfId="868" priority="9" stopIfTrue="1" operator="equal">
      <formula>0</formula>
    </cfRule>
  </conditionalFormatting>
  <conditionalFormatting sqref="R22 U22">
    <cfRule type="cellIs" dxfId="867" priority="8" stopIfTrue="1" operator="equal">
      <formula>0</formula>
    </cfRule>
  </conditionalFormatting>
  <conditionalFormatting sqref="T22">
    <cfRule type="cellIs" dxfId="866" priority="7" stopIfTrue="1" operator="equal">
      <formula>0</formula>
    </cfRule>
  </conditionalFormatting>
  <conditionalFormatting sqref="U16:U21">
    <cfRule type="cellIs" dxfId="865" priority="6" stopIfTrue="1" operator="equal">
      <formula>0</formula>
    </cfRule>
  </conditionalFormatting>
  <conditionalFormatting sqref="J11:J12 M12">
    <cfRule type="cellIs" dxfId="864" priority="5" stopIfTrue="1" operator="equal">
      <formula>0</formula>
    </cfRule>
  </conditionalFormatting>
  <conditionalFormatting sqref="J10 L10:M10">
    <cfRule type="cellIs" dxfId="863" priority="4" stopIfTrue="1" operator="equal">
      <formula>0</formula>
    </cfRule>
  </conditionalFormatting>
  <conditionalFormatting sqref="L12">
    <cfRule type="cellIs" dxfId="862" priority="3" stopIfTrue="1" operator="equal">
      <formula>0</formula>
    </cfRule>
  </conditionalFormatting>
  <conditionalFormatting sqref="Q24 Q26">
    <cfRule type="cellIs" dxfId="861" priority="2" stopIfTrue="1" operator="equal">
      <formula>0</formula>
    </cfRule>
  </conditionalFormatting>
  <conditionalFormatting sqref="Q27">
    <cfRule type="cellIs" dxfId="860" priority="1" stopIfTrue="1" operator="equal">
      <formula>0</formula>
    </cfRule>
  </conditionalFormatting>
  <dataValidations count="45">
    <dataValidation type="list" allowBlank="1" showInputMessage="1" showErrorMessage="1" sqref="L2" xr:uid="{00000000-0002-0000-09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9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900-000002000000}"/>
    <dataValidation allowBlank="1" showInputMessage="1" showErrorMessage="1" prompt="Enter the total number of earthen check dams." sqref="U43" xr:uid="{00000000-0002-0000-09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9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9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9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900-000007000000}"/>
    <dataValidation allowBlank="1" showInputMessage="1" showErrorMessage="1" prompt="Enter the number of proposed trees, 2-2.5 inch caliper._x000a_NOTE: If proposed trees are of a diffent size range, use the miscellaneous area below for the quantities." sqref="R32:S32" xr:uid="{00000000-0002-0000-09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900-000009000000}"/>
    <dataValidation allowBlank="1" showInputMessage="1" showErrorMessage="1" prompt="Enter the number of existing trees (4&quot;-10&quot; caliper) to be removed due to construction of system." sqref="N31:O31" xr:uid="{00000000-0002-0000-09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9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900-00000C000000}"/>
    <dataValidation allowBlank="1" showInputMessage="1" showErrorMessage="1" prompt="Enter length of utility sleeve for existing utilities within/crossing system." sqref="R24:R25" xr:uid="{00000000-0002-0000-09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9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900-00000F000000}"/>
    <dataValidation allowBlank="1" showInputMessage="1" showErrorMessage="1" prompt="Enter the number of observation wells in system._x000a_" sqref="N24:N25" xr:uid="{00000000-0002-0000-09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9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900-000012000000}"/>
    <dataValidation allowBlank="1" showInputMessage="1" showErrorMessage="1" prompt="Enter the number of ramps triggered by the green infrastructure construction." sqref="J27:L27" xr:uid="{00000000-0002-0000-09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09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900-000015000000}"/>
    <dataValidation allowBlank="1" showInputMessage="1" showErrorMessage="1" prompt="Enter length and width of grassed areas disturbed accounting for a buffer past the area of the SW or pipe trench limits._x000a_" sqref="D24:F24" xr:uid="{00000000-0002-0000-09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900-000017000000}"/>
    <dataValidation allowBlank="1" showInputMessage="1" showErrorMessage="1" prompt="Refer to notes within CITY PAVING and STATE ROUTE PAVING cells for direction._x000a_" sqref="N14:Q14" xr:uid="{00000000-0002-0000-0900-000018000000}"/>
    <dataValidation allowBlank="1" showInputMessage="1" showErrorMessage="1" prompt="For City Streets, multiply S.Y. by 0.1 to convert to TON._x000a_For State Routes, multiply S.Y. by 0.15 to convert to TON." sqref="Q15" xr:uid="{00000000-0002-0000-0900-000019000000}"/>
    <dataValidation allowBlank="1" showInputMessage="1" showErrorMessage="1" prompt="For both CITY PAVING and STATE ROUTE PAVING, exclude areas within intersections; enter areas under PAVING AT INTERSECTIONS instead." sqref="M14:M22" xr:uid="{00000000-0002-0000-0900-00001A000000}"/>
    <dataValidation allowBlank="1" showInputMessage="1" showErrorMessage="1" prompt="For pipe trench in cartway of State Routes: enter pipe length and paving width (pipe trench width + 12&quot; cutbacks to each side). " sqref="J14:L14" xr:uid="{00000000-0002-0000-09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900-00001C000000}"/>
    <dataValidation allowBlank="1" showInputMessage="1" showErrorMessage="1" prompt="For pipe trench in cartway of State Routes: enter pipe length and base width (pipe trench width + 12&quot; cutbacks to each side). " sqref="D14:F14" xr:uid="{00000000-0002-0000-09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9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9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9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09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900-000022000000}"/>
    <dataValidation allowBlank="1" showInputMessage="1" showErrorMessage="1" prompt="Enter system stone storage length, width, and depth._x000a_" sqref="N4:Q4" xr:uid="{00000000-0002-0000-09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900-000024000000}"/>
    <dataValidation allowBlank="1" showInputMessage="1" showErrorMessage="1" prompt="Enter sand layer length, width, and depth (typically 6&quot;)._x000a__x000a_" sqref="J4:M4" xr:uid="{00000000-0002-0000-09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9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900-000027000000}"/>
    <dataValidation allowBlank="1" showInputMessage="1" showErrorMessage="1" prompt="Update the number of total pages." sqref="A48:U48" xr:uid="{00000000-0002-0000-09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9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9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8B3FA935-C23B-4E93-A533-8222397AAF1A}"/>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51E442C8-3C8D-4572-8C08-A2D2698E8334}"/>
  </dataValidations>
  <pageMargins left="0.25" right="0.25" top="0.75" bottom="0.75" header="0.3" footer="0.3"/>
  <pageSetup paperSize="17"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75" customHeight="1">
      <c r="A48" s="417" t="s">
        <v>117</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859" priority="91" stopIfTrue="1" operator="equal">
      <formula>0</formula>
    </cfRule>
  </conditionalFormatting>
  <conditionalFormatting sqref="A2 K2">
    <cfRule type="cellIs" dxfId="858" priority="90" stopIfTrue="1" operator="equal">
      <formula>0</formula>
    </cfRule>
  </conditionalFormatting>
  <conditionalFormatting sqref="J2">
    <cfRule type="cellIs" dxfId="857" priority="89" stopIfTrue="1" operator="equal">
      <formula>0</formula>
    </cfRule>
  </conditionalFormatting>
  <conditionalFormatting sqref="L2">
    <cfRule type="cellIs" dxfId="856" priority="88" stopIfTrue="1" operator="equal">
      <formula>0</formula>
    </cfRule>
  </conditionalFormatting>
  <conditionalFormatting sqref="N2">
    <cfRule type="cellIs" dxfId="855" priority="87" stopIfTrue="1" operator="equal">
      <formula>0</formula>
    </cfRule>
  </conditionalFormatting>
  <conditionalFormatting sqref="B2 J2">
    <cfRule type="cellIs" dxfId="854" priority="86" stopIfTrue="1" operator="equal">
      <formula>0</formula>
    </cfRule>
  </conditionalFormatting>
  <conditionalFormatting sqref="I2">
    <cfRule type="cellIs" dxfId="853" priority="85" stopIfTrue="1" operator="equal">
      <formula>0</formula>
    </cfRule>
  </conditionalFormatting>
  <conditionalFormatting sqref="K2">
    <cfRule type="cellIs" dxfId="852" priority="84" stopIfTrue="1" operator="equal">
      <formula>0</formula>
    </cfRule>
  </conditionalFormatting>
  <conditionalFormatting sqref="M2">
    <cfRule type="cellIs" dxfId="851" priority="83" stopIfTrue="1" operator="equal">
      <formula>0</formula>
    </cfRule>
  </conditionalFormatting>
  <conditionalFormatting sqref="I6:I8">
    <cfRule type="cellIs" dxfId="850" priority="81" stopIfTrue="1" operator="equal">
      <formula>0</formula>
    </cfRule>
  </conditionalFormatting>
  <conditionalFormatting sqref="D6:E6 D7:D8">
    <cfRule type="cellIs" dxfId="849" priority="82" stopIfTrue="1" operator="equal">
      <formula>0</formula>
    </cfRule>
  </conditionalFormatting>
  <conditionalFormatting sqref="Q6:Q8">
    <cfRule type="cellIs" dxfId="848" priority="80" stopIfTrue="1" operator="equal">
      <formula>0</formula>
    </cfRule>
  </conditionalFormatting>
  <conditionalFormatting sqref="P12:Q13 N12:N13 P22:P24 N22:N24 Q19:Q23 N26:N31 P26:P28 P31">
    <cfRule type="cellIs" dxfId="847" priority="79" stopIfTrue="1" operator="equal">
      <formula>0</formula>
    </cfRule>
  </conditionalFormatting>
  <conditionalFormatting sqref="I11">
    <cfRule type="cellIs" dxfId="846" priority="73" stopIfTrue="1" operator="equal">
      <formula>0</formula>
    </cfRule>
  </conditionalFormatting>
  <conditionalFormatting sqref="A33 C33:D33 C12:D13 D14">
    <cfRule type="cellIs" dxfId="845" priority="78" stopIfTrue="1" operator="equal">
      <formula>0</formula>
    </cfRule>
  </conditionalFormatting>
  <conditionalFormatting sqref="H12:I12 E12:E13 I33 E33">
    <cfRule type="cellIs" dxfId="844" priority="77" stopIfTrue="1" operator="equal">
      <formula>0</formula>
    </cfRule>
  </conditionalFormatting>
  <conditionalFormatting sqref="D9:D10">
    <cfRule type="cellIs" dxfId="843" priority="76" stopIfTrue="1" operator="equal">
      <formula>0</formula>
    </cfRule>
  </conditionalFormatting>
  <conditionalFormatting sqref="I9:I10">
    <cfRule type="cellIs" dxfId="842" priority="75" stopIfTrue="1" operator="equal">
      <formula>0</formula>
    </cfRule>
  </conditionalFormatting>
  <conditionalFormatting sqref="D11">
    <cfRule type="cellIs" dxfId="841" priority="74" stopIfTrue="1" operator="equal">
      <formula>0</formula>
    </cfRule>
  </conditionalFormatting>
  <conditionalFormatting sqref="M13:M14 M23">
    <cfRule type="cellIs" dxfId="840" priority="72" stopIfTrue="1" operator="equal">
      <formula>0</formula>
    </cfRule>
  </conditionalFormatting>
  <conditionalFormatting sqref="T12:U13 R12:R13 T23:U23 R30:R32">
    <cfRule type="cellIs" dxfId="839" priority="71" stopIfTrue="1" operator="equal">
      <formula>0</formula>
    </cfRule>
  </conditionalFormatting>
  <conditionalFormatting sqref="F33">
    <cfRule type="cellIs" dxfId="838" priority="66" stopIfTrue="1" operator="equal">
      <formula>0</formula>
    </cfRule>
  </conditionalFormatting>
  <conditionalFormatting sqref="F22:G22">
    <cfRule type="cellIs" dxfId="837" priority="70" stopIfTrue="1" operator="equal">
      <formula>0</formula>
    </cfRule>
  </conditionalFormatting>
  <conditionalFormatting sqref="H32">
    <cfRule type="cellIs" dxfId="836" priority="63" stopIfTrue="1" operator="equal">
      <formula>0</formula>
    </cfRule>
  </conditionalFormatting>
  <conditionalFormatting sqref="I32">
    <cfRule type="cellIs" dxfId="835" priority="62" stopIfTrue="1" operator="equal">
      <formula>0</formula>
    </cfRule>
  </conditionalFormatting>
  <conditionalFormatting sqref="J22">
    <cfRule type="cellIs" dxfId="834" priority="68" stopIfTrue="1" operator="equal">
      <formula>0</formula>
    </cfRule>
  </conditionalFormatting>
  <conditionalFormatting sqref="I22">
    <cfRule type="cellIs" dxfId="833" priority="69" stopIfTrue="1" operator="equal">
      <formula>0</formula>
    </cfRule>
  </conditionalFormatting>
  <conditionalFormatting sqref="L22">
    <cfRule type="cellIs" dxfId="832" priority="67" stopIfTrue="1" operator="equal">
      <formula>0</formula>
    </cfRule>
  </conditionalFormatting>
  <conditionalFormatting sqref="M6:M8">
    <cfRule type="cellIs" dxfId="831" priority="61" stopIfTrue="1" operator="equal">
      <formula>0</formula>
    </cfRule>
  </conditionalFormatting>
  <conditionalFormatting sqref="G33">
    <cfRule type="cellIs" dxfId="830" priority="65" stopIfTrue="1" operator="equal">
      <formula>0</formula>
    </cfRule>
  </conditionalFormatting>
  <conditionalFormatting sqref="I26:I31">
    <cfRule type="cellIs" dxfId="829" priority="64" stopIfTrue="1" operator="equal">
      <formula>0</formula>
    </cfRule>
  </conditionalFormatting>
  <conditionalFormatting sqref="E22">
    <cfRule type="cellIs" dxfId="828" priority="57" stopIfTrue="1" operator="equal">
      <formula>0</formula>
    </cfRule>
  </conditionalFormatting>
  <conditionalFormatting sqref="U6:U11">
    <cfRule type="cellIs" dxfId="827" priority="59" stopIfTrue="1" operator="equal">
      <formula>0</formula>
    </cfRule>
  </conditionalFormatting>
  <conditionalFormatting sqref="B22:C22">
    <cfRule type="cellIs" dxfId="826" priority="58" stopIfTrue="1" operator="equal">
      <formula>0</formula>
    </cfRule>
  </conditionalFormatting>
  <conditionalFormatting sqref="F22">
    <cfRule type="cellIs" dxfId="825" priority="56" stopIfTrue="1" operator="equal">
      <formula>0</formula>
    </cfRule>
  </conditionalFormatting>
  <conditionalFormatting sqref="H22">
    <cfRule type="cellIs" dxfId="824" priority="55" stopIfTrue="1" operator="equal">
      <formula>0</formula>
    </cfRule>
  </conditionalFormatting>
  <conditionalFormatting sqref="I22">
    <cfRule type="cellIs" dxfId="823" priority="54" stopIfTrue="1" operator="equal">
      <formula>0</formula>
    </cfRule>
  </conditionalFormatting>
  <conditionalFormatting sqref="K22">
    <cfRule type="cellIs" dxfId="822" priority="53" stopIfTrue="1" operator="equal">
      <formula>0</formula>
    </cfRule>
  </conditionalFormatting>
  <conditionalFormatting sqref="L22">
    <cfRule type="cellIs" dxfId="821" priority="52" stopIfTrue="1" operator="equal">
      <formula>0</formula>
    </cfRule>
  </conditionalFormatting>
  <conditionalFormatting sqref="F26:F31">
    <cfRule type="cellIs" dxfId="820" priority="42" stopIfTrue="1" operator="equal">
      <formula>0</formula>
    </cfRule>
  </conditionalFormatting>
  <conditionalFormatting sqref="Q16:Q18">
    <cfRule type="cellIs" dxfId="819" priority="51" stopIfTrue="1" operator="equal">
      <formula>0</formula>
    </cfRule>
  </conditionalFormatting>
  <conditionalFormatting sqref="B32">
    <cfRule type="cellIs" dxfId="818" priority="46" stopIfTrue="1" operator="equal">
      <formula>0</formula>
    </cfRule>
  </conditionalFormatting>
  <conditionalFormatting sqref="C26:C31">
    <cfRule type="cellIs" dxfId="817" priority="45" stopIfTrue="1" operator="equal">
      <formula>0</formula>
    </cfRule>
  </conditionalFormatting>
  <conditionalFormatting sqref="C32">
    <cfRule type="cellIs" dxfId="816" priority="44" stopIfTrue="1" operator="equal">
      <formula>0</formula>
    </cfRule>
  </conditionalFormatting>
  <conditionalFormatting sqref="F32">
    <cfRule type="cellIs" dxfId="815" priority="41" stopIfTrue="1" operator="equal">
      <formula>0</formula>
    </cfRule>
  </conditionalFormatting>
  <conditionalFormatting sqref="E32">
    <cfRule type="cellIs" dxfId="814" priority="43" stopIfTrue="1" operator="equal">
      <formula>0</formula>
    </cfRule>
  </conditionalFormatting>
  <conditionalFormatting sqref="J26:K26">
    <cfRule type="cellIs" dxfId="813" priority="40" stopIfTrue="1" operator="equal">
      <formula>0</formula>
    </cfRule>
  </conditionalFormatting>
  <conditionalFormatting sqref="K26">
    <cfRule type="cellIs" dxfId="812" priority="38" stopIfTrue="1" operator="equal">
      <formula>0</formula>
    </cfRule>
  </conditionalFormatting>
  <conditionalFormatting sqref="J25">
    <cfRule type="cellIs" dxfId="811" priority="37" stopIfTrue="1" operator="equal">
      <formula>0</formula>
    </cfRule>
  </conditionalFormatting>
  <conditionalFormatting sqref="L26">
    <cfRule type="cellIs" dxfId="810" priority="39" stopIfTrue="1" operator="equal">
      <formula>0</formula>
    </cfRule>
  </conditionalFormatting>
  <conditionalFormatting sqref="L25">
    <cfRule type="cellIs" dxfId="809" priority="36" stopIfTrue="1" operator="equal">
      <formula>0</formula>
    </cfRule>
  </conditionalFormatting>
  <conditionalFormatting sqref="L26">
    <cfRule type="cellIs" dxfId="808" priority="35" stopIfTrue="1" operator="equal">
      <formula>0</formula>
    </cfRule>
  </conditionalFormatting>
  <conditionalFormatting sqref="K26">
    <cfRule type="cellIs" dxfId="807" priority="33" stopIfTrue="1" operator="equal">
      <formula>0</formula>
    </cfRule>
  </conditionalFormatting>
  <conditionalFormatting sqref="K25">
    <cfRule type="cellIs" dxfId="806" priority="34" stopIfTrue="1" operator="equal">
      <formula>0</formula>
    </cfRule>
  </conditionalFormatting>
  <conditionalFormatting sqref="J32">
    <cfRule type="cellIs" dxfId="805" priority="32" stopIfTrue="1" operator="equal">
      <formula>0</formula>
    </cfRule>
  </conditionalFormatting>
  <conditionalFormatting sqref="J28">
    <cfRule type="cellIs" dxfId="804" priority="31" stopIfTrue="1" operator="equal">
      <formula>0</formula>
    </cfRule>
  </conditionalFormatting>
  <conditionalFormatting sqref="O61:O71">
    <cfRule type="cellIs" dxfId="803" priority="30" stopIfTrue="1" operator="equal">
      <formula>0</formula>
    </cfRule>
  </conditionalFormatting>
  <conditionalFormatting sqref="F61:G61 G62:G63 D61:D73 F62:F73">
    <cfRule type="cellIs" dxfId="802" priority="29" stopIfTrue="1" operator="equal">
      <formula>0</formula>
    </cfRule>
  </conditionalFormatting>
  <conditionalFormatting sqref="L61:L72 H61:H70">
    <cfRule type="cellIs" dxfId="801" priority="28" stopIfTrue="1" operator="equal">
      <formula>0</formula>
    </cfRule>
  </conditionalFormatting>
  <conditionalFormatting sqref="I61:I70">
    <cfRule type="cellIs" dxfId="800" priority="27" stopIfTrue="1" operator="equal">
      <formula>0</formula>
    </cfRule>
  </conditionalFormatting>
  <conditionalFormatting sqref="J61:J63">
    <cfRule type="cellIs" dxfId="799" priority="26" stopIfTrue="1" operator="equal">
      <formula>0</formula>
    </cfRule>
  </conditionalFormatting>
  <conditionalFormatting sqref="E39:M39">
    <cfRule type="cellIs" dxfId="798" priority="25" stopIfTrue="1" operator="equal">
      <formula>0</formula>
    </cfRule>
  </conditionalFormatting>
  <conditionalFormatting sqref="O27">
    <cfRule type="cellIs" dxfId="797" priority="24" stopIfTrue="1" operator="equal">
      <formula>0</formula>
    </cfRule>
  </conditionalFormatting>
  <conditionalFormatting sqref="N32">
    <cfRule type="cellIs" dxfId="796" priority="23" stopIfTrue="1" operator="equal">
      <formula>0</formula>
    </cfRule>
  </conditionalFormatting>
  <conditionalFormatting sqref="Q31:Q32">
    <cfRule type="cellIs" dxfId="795" priority="22" stopIfTrue="1" operator="equal">
      <formula>0</formula>
    </cfRule>
  </conditionalFormatting>
  <conditionalFormatting sqref="U31:U32">
    <cfRule type="cellIs" dxfId="794" priority="21" stopIfTrue="1" operator="equal">
      <formula>0</formula>
    </cfRule>
  </conditionalFormatting>
  <conditionalFormatting sqref="U27">
    <cfRule type="cellIs" dxfId="793" priority="20" stopIfTrue="1" operator="equal">
      <formula>0</formula>
    </cfRule>
  </conditionalFormatting>
  <conditionalFormatting sqref="U44">
    <cfRule type="cellIs" dxfId="792" priority="19" stopIfTrue="1" operator="equal">
      <formula>0</formula>
    </cfRule>
  </conditionalFormatting>
  <conditionalFormatting sqref="S24">
    <cfRule type="cellIs" dxfId="791" priority="18" stopIfTrue="1" operator="equal">
      <formula>0</formula>
    </cfRule>
  </conditionalFormatting>
  <conditionalFormatting sqref="T27">
    <cfRule type="cellIs" dxfId="790" priority="17" stopIfTrue="1" operator="equal">
      <formula>0</formula>
    </cfRule>
  </conditionalFormatting>
  <conditionalFormatting sqref="R24 R26:R27">
    <cfRule type="cellIs" dxfId="789" priority="16" stopIfTrue="1" operator="equal">
      <formula>0</formula>
    </cfRule>
  </conditionalFormatting>
  <conditionalFormatting sqref="T43">
    <cfRule type="cellIs" dxfId="788" priority="15" stopIfTrue="1" operator="equal">
      <formula>0</formula>
    </cfRule>
  </conditionalFormatting>
  <conditionalFormatting sqref="T44:T45">
    <cfRule type="cellIs" dxfId="787" priority="14" stopIfTrue="1" operator="equal">
      <formula>0</formula>
    </cfRule>
  </conditionalFormatting>
  <conditionalFormatting sqref="U45">
    <cfRule type="cellIs" dxfId="786" priority="13" stopIfTrue="1" operator="equal">
      <formula>0</formula>
    </cfRule>
  </conditionalFormatting>
  <conditionalFormatting sqref="T44:T45">
    <cfRule type="cellIs" dxfId="785" priority="12" stopIfTrue="1" operator="equal">
      <formula>0</formula>
    </cfRule>
  </conditionalFormatting>
  <conditionalFormatting sqref="J27">
    <cfRule type="cellIs" dxfId="784" priority="11" stopIfTrue="1" operator="equal">
      <formula>0</formula>
    </cfRule>
  </conditionalFormatting>
  <conditionalFormatting sqref="J30">
    <cfRule type="cellIs" dxfId="783" priority="10" stopIfTrue="1" operator="equal">
      <formula>0</formula>
    </cfRule>
  </conditionalFormatting>
  <conditionalFormatting sqref="U22 T16:T21">
    <cfRule type="cellIs" dxfId="782" priority="9" stopIfTrue="1" operator="equal">
      <formula>0</formula>
    </cfRule>
  </conditionalFormatting>
  <conditionalFormatting sqref="R22 U22">
    <cfRule type="cellIs" dxfId="781" priority="8" stopIfTrue="1" operator="equal">
      <formula>0</formula>
    </cfRule>
  </conditionalFormatting>
  <conditionalFormatting sqref="T22">
    <cfRule type="cellIs" dxfId="780" priority="7" stopIfTrue="1" operator="equal">
      <formula>0</formula>
    </cfRule>
  </conditionalFormatting>
  <conditionalFormatting sqref="U16:U21">
    <cfRule type="cellIs" dxfId="779" priority="6" stopIfTrue="1" operator="equal">
      <formula>0</formula>
    </cfRule>
  </conditionalFormatting>
  <conditionalFormatting sqref="J11:J12 M12">
    <cfRule type="cellIs" dxfId="778" priority="5" stopIfTrue="1" operator="equal">
      <formula>0</formula>
    </cfRule>
  </conditionalFormatting>
  <conditionalFormatting sqref="J10 L10:M10">
    <cfRule type="cellIs" dxfId="777" priority="4" stopIfTrue="1" operator="equal">
      <formula>0</formula>
    </cfRule>
  </conditionalFormatting>
  <conditionalFormatting sqref="L12">
    <cfRule type="cellIs" dxfId="776" priority="3" stopIfTrue="1" operator="equal">
      <formula>0</formula>
    </cfRule>
  </conditionalFormatting>
  <conditionalFormatting sqref="Q24 Q26">
    <cfRule type="cellIs" dxfId="775" priority="2" stopIfTrue="1" operator="equal">
      <formula>0</formula>
    </cfRule>
  </conditionalFormatting>
  <conditionalFormatting sqref="Q27">
    <cfRule type="cellIs" dxfId="774" priority="1" stopIfTrue="1" operator="equal">
      <formula>0</formula>
    </cfRule>
  </conditionalFormatting>
  <dataValidations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A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A00-000001000000}"/>
    <dataValidation allowBlank="1" showInputMessage="1" showErrorMessage="1" prompt="Enter sand layer length, width, and depth (typically 6&quot;)._x000a__x000a_" sqref="J4:M4" xr:uid="{00000000-0002-0000-0A00-000002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A00-000003000000}"/>
    <dataValidation allowBlank="1" showInputMessage="1" showErrorMessage="1" prompt="Enter system stone storage length, width, and depth._x000a_" sqref="N4:Q4" xr:uid="{00000000-0002-0000-0A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A00-000005000000}"/>
    <dataValidation allowBlank="1" showInputMessage="1" showErrorMessage="1" prompt="Enter volume of tanks within stone storage in cubic yards._x000a_For same size modular tanks, volume = [# of tanks x tank length x tank width x tank height] / 27._x000a__x000a_" sqref="N10:P10" xr:uid="{00000000-0002-0000-0A00-000006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A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A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A00-000009000000}"/>
    <dataValidation allowBlank="1" showInputMessage="1" showErrorMessage="1" prompt="For pipe trench in cartway of State Routes: enter pipe length and base width (pipe trench width + 12&quot; cutbacks to each side). " sqref="D14:F14" xr:uid="{00000000-0002-0000-0A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A00-00000B000000}"/>
    <dataValidation allowBlank="1" showInputMessage="1" showErrorMessage="1" prompt="For pipe trench in cartway of State Routes: enter pipe length and paving width (pipe trench width + 12&quot; cutbacks to each side). " sqref="J14:L14" xr:uid="{00000000-0002-0000-0A00-00000C000000}"/>
    <dataValidation allowBlank="1" showInputMessage="1" showErrorMessage="1" prompt="For both CITY PAVING and STATE ROUTE PAVING, exclude areas within intersections; enter areas under PAVING AT INTERSECTIONS instead." sqref="M14:M22" xr:uid="{00000000-0002-0000-0A00-00000D000000}"/>
    <dataValidation allowBlank="1" showInputMessage="1" showErrorMessage="1" prompt="For City Streets, multiply S.Y. by 0.1 to convert to TON._x000a_For State Routes, multiply S.Y. by 0.15 to convert to TON." sqref="Q15" xr:uid="{00000000-0002-0000-0A00-00000E000000}"/>
    <dataValidation allowBlank="1" showInputMessage="1" showErrorMessage="1" prompt="Refer to notes within CITY PAVING and STATE ROUTE PAVING cells for direction._x000a_" sqref="N14:Q14" xr:uid="{00000000-0002-0000-0A00-00000F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A00-000010000000}"/>
    <dataValidation allowBlank="1" showInputMessage="1" showErrorMessage="1" prompt="Enter length and width of grassed areas disturbed accounting for a buffer past the area of the SW or pipe trench limits._x000a_" sqref="D24:F24" xr:uid="{00000000-0002-0000-0A00-000011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A00-000012000000}"/>
    <dataValidation allowBlank="1" showInputMessage="1" showErrorMessage="1" prompt="Enter length of curb replacement by kind, refer to the Paving Letter for limits._x000a_NOTE: Do not count curb disturbance due to proposed ADA ramps or inlets._x000a_" sqref="J24:L24" xr:uid="{00000000-0002-0000-0A00-000013000000}"/>
    <dataValidation allowBlank="1" showInputMessage="1" showErrorMessage="1" prompt="Enter the number of ramps triggered by the green infrastructure construction." sqref="J27:L27" xr:uid="{00000000-0002-0000-0A00-000014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A00-000015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A00-000016000000}"/>
    <dataValidation allowBlank="1" showInputMessage="1" showErrorMessage="1" prompt="Enter the number of observation wells in system._x000a_" sqref="N24:N25" xr:uid="{00000000-0002-0000-0A00-000017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A00-000018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A00-000019000000}"/>
    <dataValidation allowBlank="1" showInputMessage="1" showErrorMessage="1" prompt="Enter length of utility sleeve for existing utilities within/crossing system." sqref="R24:R25" xr:uid="{00000000-0002-0000-0A00-00001A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A00-00001B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A00-00001C000000}"/>
    <dataValidation allowBlank="1" showInputMessage="1" showErrorMessage="1" prompt="Enter the number of existing trees (4&quot;-10&quot; caliper) to be removed due to construction of system." sqref="N31:O31" xr:uid="{00000000-0002-0000-0A00-00001D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A00-00001E000000}"/>
    <dataValidation allowBlank="1" showInputMessage="1" showErrorMessage="1" prompt="Enter the number of proposed trees, 2-2.5 inch caliper._x000a_NOTE: If proposed trees are of a diffent size range, use the miscellaneous area below for the quantities." sqref="R32:S32" xr:uid="{00000000-0002-0000-0A00-00001F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A00-000020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A00-000021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A00-000022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A00-000023000000}"/>
    <dataValidation allowBlank="1" showInputMessage="1" showErrorMessage="1" prompt="Enter the total number of earthen check dams." sqref="U43" xr:uid="{00000000-0002-0000-0A00-000024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A00-000025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A00-000026000000}"/>
    <dataValidation type="list" allowBlank="1" showInputMessage="1" showErrorMessage="1" sqref="L2" xr:uid="{00000000-0002-0000-0A00-000027000000}">
      <formula1>$AA$3:$AA$5</formula1>
    </dataValidation>
    <dataValidation allowBlank="1" showInputMessage="1" showErrorMessage="1" prompt="Update the number of total pages." sqref="A48:U48" xr:uid="{00000000-0002-0000-0A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A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A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439EFD61-FD21-44B5-A95D-ED1B3A92613A}"/>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2A1EA945-0920-459F-9D16-AC64B1AEA5EC}"/>
  </dataValidations>
  <pageMargins left="0.25" right="0.25" top="0.75" bottom="0.75" header="0.3" footer="0.3"/>
  <pageSetup paperSize="17"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 customHeight="1">
      <c r="A48" s="417" t="s">
        <v>118</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773" priority="91" stopIfTrue="1" operator="equal">
      <formula>0</formula>
    </cfRule>
  </conditionalFormatting>
  <conditionalFormatting sqref="A2 K2">
    <cfRule type="cellIs" dxfId="772" priority="90" stopIfTrue="1" operator="equal">
      <formula>0</formula>
    </cfRule>
  </conditionalFormatting>
  <conditionalFormatting sqref="J2">
    <cfRule type="cellIs" dxfId="771" priority="89" stopIfTrue="1" operator="equal">
      <formula>0</formula>
    </cfRule>
  </conditionalFormatting>
  <conditionalFormatting sqref="L2">
    <cfRule type="cellIs" dxfId="770" priority="88" stopIfTrue="1" operator="equal">
      <formula>0</formula>
    </cfRule>
  </conditionalFormatting>
  <conditionalFormatting sqref="N2">
    <cfRule type="cellIs" dxfId="769" priority="87" stopIfTrue="1" operator="equal">
      <formula>0</formula>
    </cfRule>
  </conditionalFormatting>
  <conditionalFormatting sqref="B2 J2">
    <cfRule type="cellIs" dxfId="768" priority="86" stopIfTrue="1" operator="equal">
      <formula>0</formula>
    </cfRule>
  </conditionalFormatting>
  <conditionalFormatting sqref="I2">
    <cfRule type="cellIs" dxfId="767" priority="85" stopIfTrue="1" operator="equal">
      <formula>0</formula>
    </cfRule>
  </conditionalFormatting>
  <conditionalFormatting sqref="K2">
    <cfRule type="cellIs" dxfId="766" priority="84" stopIfTrue="1" operator="equal">
      <formula>0</formula>
    </cfRule>
  </conditionalFormatting>
  <conditionalFormatting sqref="M2">
    <cfRule type="cellIs" dxfId="765" priority="83" stopIfTrue="1" operator="equal">
      <formula>0</formula>
    </cfRule>
  </conditionalFormatting>
  <conditionalFormatting sqref="I6:I8">
    <cfRule type="cellIs" dxfId="764" priority="81" stopIfTrue="1" operator="equal">
      <formula>0</formula>
    </cfRule>
  </conditionalFormatting>
  <conditionalFormatting sqref="D6:E6 D7:D8">
    <cfRule type="cellIs" dxfId="763" priority="82" stopIfTrue="1" operator="equal">
      <formula>0</formula>
    </cfRule>
  </conditionalFormatting>
  <conditionalFormatting sqref="Q6:Q8">
    <cfRule type="cellIs" dxfId="762" priority="80" stopIfTrue="1" operator="equal">
      <formula>0</formula>
    </cfRule>
  </conditionalFormatting>
  <conditionalFormatting sqref="P12:Q13 N12:N13 P22:P24 N22:N24 Q19:Q23 N26:N31 P26:P28 P31">
    <cfRule type="cellIs" dxfId="761" priority="79" stopIfTrue="1" operator="equal">
      <formula>0</formula>
    </cfRule>
  </conditionalFormatting>
  <conditionalFormatting sqref="I11">
    <cfRule type="cellIs" dxfId="760" priority="73" stopIfTrue="1" operator="equal">
      <formula>0</formula>
    </cfRule>
  </conditionalFormatting>
  <conditionalFormatting sqref="A33 C33:D33 C12:D13 D14">
    <cfRule type="cellIs" dxfId="759" priority="78" stopIfTrue="1" operator="equal">
      <formula>0</formula>
    </cfRule>
  </conditionalFormatting>
  <conditionalFormatting sqref="H12:I12 E12:E13 I33 E33">
    <cfRule type="cellIs" dxfId="758" priority="77" stopIfTrue="1" operator="equal">
      <formula>0</formula>
    </cfRule>
  </conditionalFormatting>
  <conditionalFormatting sqref="D9:D10">
    <cfRule type="cellIs" dxfId="757" priority="76" stopIfTrue="1" operator="equal">
      <formula>0</formula>
    </cfRule>
  </conditionalFormatting>
  <conditionalFormatting sqref="I9:I10">
    <cfRule type="cellIs" dxfId="756" priority="75" stopIfTrue="1" operator="equal">
      <formula>0</formula>
    </cfRule>
  </conditionalFormatting>
  <conditionalFormatting sqref="D11">
    <cfRule type="cellIs" dxfId="755" priority="74" stopIfTrue="1" operator="equal">
      <formula>0</formula>
    </cfRule>
  </conditionalFormatting>
  <conditionalFormatting sqref="M13:M14 M23">
    <cfRule type="cellIs" dxfId="754" priority="72" stopIfTrue="1" operator="equal">
      <formula>0</formula>
    </cfRule>
  </conditionalFormatting>
  <conditionalFormatting sqref="T12:U13 R12:R13 T23:U23 R30:R32">
    <cfRule type="cellIs" dxfId="753" priority="71" stopIfTrue="1" operator="equal">
      <formula>0</formula>
    </cfRule>
  </conditionalFormatting>
  <conditionalFormatting sqref="F33">
    <cfRule type="cellIs" dxfId="752" priority="66" stopIfTrue="1" operator="equal">
      <formula>0</formula>
    </cfRule>
  </conditionalFormatting>
  <conditionalFormatting sqref="F22:G22">
    <cfRule type="cellIs" dxfId="751" priority="70" stopIfTrue="1" operator="equal">
      <formula>0</formula>
    </cfRule>
  </conditionalFormatting>
  <conditionalFormatting sqref="H32">
    <cfRule type="cellIs" dxfId="750" priority="63" stopIfTrue="1" operator="equal">
      <formula>0</formula>
    </cfRule>
  </conditionalFormatting>
  <conditionalFormatting sqref="I32">
    <cfRule type="cellIs" dxfId="749" priority="62" stopIfTrue="1" operator="equal">
      <formula>0</formula>
    </cfRule>
  </conditionalFormatting>
  <conditionalFormatting sqref="J22">
    <cfRule type="cellIs" dxfId="748" priority="68" stopIfTrue="1" operator="equal">
      <formula>0</formula>
    </cfRule>
  </conditionalFormatting>
  <conditionalFormatting sqref="I22">
    <cfRule type="cellIs" dxfId="747" priority="69" stopIfTrue="1" operator="equal">
      <formula>0</formula>
    </cfRule>
  </conditionalFormatting>
  <conditionalFormatting sqref="L22">
    <cfRule type="cellIs" dxfId="746" priority="67" stopIfTrue="1" operator="equal">
      <formula>0</formula>
    </cfRule>
  </conditionalFormatting>
  <conditionalFormatting sqref="M6:M8">
    <cfRule type="cellIs" dxfId="745" priority="61" stopIfTrue="1" operator="equal">
      <formula>0</formula>
    </cfRule>
  </conditionalFormatting>
  <conditionalFormatting sqref="G33">
    <cfRule type="cellIs" dxfId="744" priority="65" stopIfTrue="1" operator="equal">
      <formula>0</formula>
    </cfRule>
  </conditionalFormatting>
  <conditionalFormatting sqref="I26:I31">
    <cfRule type="cellIs" dxfId="743" priority="64" stopIfTrue="1" operator="equal">
      <formula>0</formula>
    </cfRule>
  </conditionalFormatting>
  <conditionalFormatting sqref="E22">
    <cfRule type="cellIs" dxfId="742" priority="57" stopIfTrue="1" operator="equal">
      <formula>0</formula>
    </cfRule>
  </conditionalFormatting>
  <conditionalFormatting sqref="U6:U11">
    <cfRule type="cellIs" dxfId="741" priority="59" stopIfTrue="1" operator="equal">
      <formula>0</formula>
    </cfRule>
  </conditionalFormatting>
  <conditionalFormatting sqref="B22:C22">
    <cfRule type="cellIs" dxfId="740" priority="58" stopIfTrue="1" operator="equal">
      <formula>0</formula>
    </cfRule>
  </conditionalFormatting>
  <conditionalFormatting sqref="F22">
    <cfRule type="cellIs" dxfId="739" priority="56" stopIfTrue="1" operator="equal">
      <formula>0</formula>
    </cfRule>
  </conditionalFormatting>
  <conditionalFormatting sqref="H22">
    <cfRule type="cellIs" dxfId="738" priority="55" stopIfTrue="1" operator="equal">
      <formula>0</formula>
    </cfRule>
  </conditionalFormatting>
  <conditionalFormatting sqref="I22">
    <cfRule type="cellIs" dxfId="737" priority="54" stopIfTrue="1" operator="equal">
      <formula>0</formula>
    </cfRule>
  </conditionalFormatting>
  <conditionalFormatting sqref="K22">
    <cfRule type="cellIs" dxfId="736" priority="53" stopIfTrue="1" operator="equal">
      <formula>0</formula>
    </cfRule>
  </conditionalFormatting>
  <conditionalFormatting sqref="L22">
    <cfRule type="cellIs" dxfId="735" priority="52" stopIfTrue="1" operator="equal">
      <formula>0</formula>
    </cfRule>
  </conditionalFormatting>
  <conditionalFormatting sqref="F26:F31">
    <cfRule type="cellIs" dxfId="734" priority="42" stopIfTrue="1" operator="equal">
      <formula>0</formula>
    </cfRule>
  </conditionalFormatting>
  <conditionalFormatting sqref="Q16:Q18">
    <cfRule type="cellIs" dxfId="733" priority="51" stopIfTrue="1" operator="equal">
      <formula>0</formula>
    </cfRule>
  </conditionalFormatting>
  <conditionalFormatting sqref="B32">
    <cfRule type="cellIs" dxfId="732" priority="46" stopIfTrue="1" operator="equal">
      <formula>0</formula>
    </cfRule>
  </conditionalFormatting>
  <conditionalFormatting sqref="C26:C31">
    <cfRule type="cellIs" dxfId="731" priority="45" stopIfTrue="1" operator="equal">
      <formula>0</formula>
    </cfRule>
  </conditionalFormatting>
  <conditionalFormatting sqref="C32">
    <cfRule type="cellIs" dxfId="730" priority="44" stopIfTrue="1" operator="equal">
      <formula>0</formula>
    </cfRule>
  </conditionalFormatting>
  <conditionalFormatting sqref="F32">
    <cfRule type="cellIs" dxfId="729" priority="41" stopIfTrue="1" operator="equal">
      <formula>0</formula>
    </cfRule>
  </conditionalFormatting>
  <conditionalFormatting sqref="E32">
    <cfRule type="cellIs" dxfId="728" priority="43" stopIfTrue="1" operator="equal">
      <formula>0</formula>
    </cfRule>
  </conditionalFormatting>
  <conditionalFormatting sqref="J26:K26">
    <cfRule type="cellIs" dxfId="727" priority="40" stopIfTrue="1" operator="equal">
      <formula>0</formula>
    </cfRule>
  </conditionalFormatting>
  <conditionalFormatting sqref="K26">
    <cfRule type="cellIs" dxfId="726" priority="38" stopIfTrue="1" operator="equal">
      <formula>0</formula>
    </cfRule>
  </conditionalFormatting>
  <conditionalFormatting sqref="J25">
    <cfRule type="cellIs" dxfId="725" priority="37" stopIfTrue="1" operator="equal">
      <formula>0</formula>
    </cfRule>
  </conditionalFormatting>
  <conditionalFormatting sqref="L26">
    <cfRule type="cellIs" dxfId="724" priority="39" stopIfTrue="1" operator="equal">
      <formula>0</formula>
    </cfRule>
  </conditionalFormatting>
  <conditionalFormatting sqref="L25">
    <cfRule type="cellIs" dxfId="723" priority="36" stopIfTrue="1" operator="equal">
      <formula>0</formula>
    </cfRule>
  </conditionalFormatting>
  <conditionalFormatting sqref="L26">
    <cfRule type="cellIs" dxfId="722" priority="35" stopIfTrue="1" operator="equal">
      <formula>0</formula>
    </cfRule>
  </conditionalFormatting>
  <conditionalFormatting sqref="K26">
    <cfRule type="cellIs" dxfId="721" priority="33" stopIfTrue="1" operator="equal">
      <formula>0</formula>
    </cfRule>
  </conditionalFormatting>
  <conditionalFormatting sqref="K25">
    <cfRule type="cellIs" dxfId="720" priority="34" stopIfTrue="1" operator="equal">
      <formula>0</formula>
    </cfRule>
  </conditionalFormatting>
  <conditionalFormatting sqref="J32">
    <cfRule type="cellIs" dxfId="719" priority="32" stopIfTrue="1" operator="equal">
      <formula>0</formula>
    </cfRule>
  </conditionalFormatting>
  <conditionalFormatting sqref="J28">
    <cfRule type="cellIs" dxfId="718" priority="31" stopIfTrue="1" operator="equal">
      <formula>0</formula>
    </cfRule>
  </conditionalFormatting>
  <conditionalFormatting sqref="O61:O71">
    <cfRule type="cellIs" dxfId="717" priority="30" stopIfTrue="1" operator="equal">
      <formula>0</formula>
    </cfRule>
  </conditionalFormatting>
  <conditionalFormatting sqref="F61:G61 G62:G63 D61:D73 F62:F73">
    <cfRule type="cellIs" dxfId="716" priority="29" stopIfTrue="1" operator="equal">
      <formula>0</formula>
    </cfRule>
  </conditionalFormatting>
  <conditionalFormatting sqref="L61:L72 H61:H70">
    <cfRule type="cellIs" dxfId="715" priority="28" stopIfTrue="1" operator="equal">
      <formula>0</formula>
    </cfRule>
  </conditionalFormatting>
  <conditionalFormatting sqref="I61:I70">
    <cfRule type="cellIs" dxfId="714" priority="27" stopIfTrue="1" operator="equal">
      <formula>0</formula>
    </cfRule>
  </conditionalFormatting>
  <conditionalFormatting sqref="J61:J63">
    <cfRule type="cellIs" dxfId="713" priority="26" stopIfTrue="1" operator="equal">
      <formula>0</formula>
    </cfRule>
  </conditionalFormatting>
  <conditionalFormatting sqref="E39:M39">
    <cfRule type="cellIs" dxfId="712" priority="25" stopIfTrue="1" operator="equal">
      <formula>0</formula>
    </cfRule>
  </conditionalFormatting>
  <conditionalFormatting sqref="O27">
    <cfRule type="cellIs" dxfId="711" priority="24" stopIfTrue="1" operator="equal">
      <formula>0</formula>
    </cfRule>
  </conditionalFormatting>
  <conditionalFormatting sqref="N32">
    <cfRule type="cellIs" dxfId="710" priority="23" stopIfTrue="1" operator="equal">
      <formula>0</formula>
    </cfRule>
  </conditionalFormatting>
  <conditionalFormatting sqref="Q31:Q32">
    <cfRule type="cellIs" dxfId="709" priority="22" stopIfTrue="1" operator="equal">
      <formula>0</formula>
    </cfRule>
  </conditionalFormatting>
  <conditionalFormatting sqref="U31:U32">
    <cfRule type="cellIs" dxfId="708" priority="21" stopIfTrue="1" operator="equal">
      <formula>0</formula>
    </cfRule>
  </conditionalFormatting>
  <conditionalFormatting sqref="U27">
    <cfRule type="cellIs" dxfId="707" priority="20" stopIfTrue="1" operator="equal">
      <formula>0</formula>
    </cfRule>
  </conditionalFormatting>
  <conditionalFormatting sqref="U44">
    <cfRule type="cellIs" dxfId="706" priority="19" stopIfTrue="1" operator="equal">
      <formula>0</formula>
    </cfRule>
  </conditionalFormatting>
  <conditionalFormatting sqref="S24">
    <cfRule type="cellIs" dxfId="705" priority="18" stopIfTrue="1" operator="equal">
      <formula>0</formula>
    </cfRule>
  </conditionalFormatting>
  <conditionalFormatting sqref="T27">
    <cfRule type="cellIs" dxfId="704" priority="17" stopIfTrue="1" operator="equal">
      <formula>0</formula>
    </cfRule>
  </conditionalFormatting>
  <conditionalFormatting sqref="R24 R26:R27">
    <cfRule type="cellIs" dxfId="703" priority="16" stopIfTrue="1" operator="equal">
      <formula>0</formula>
    </cfRule>
  </conditionalFormatting>
  <conditionalFormatting sqref="T43">
    <cfRule type="cellIs" dxfId="702" priority="15" stopIfTrue="1" operator="equal">
      <formula>0</formula>
    </cfRule>
  </conditionalFormatting>
  <conditionalFormatting sqref="T44:T45">
    <cfRule type="cellIs" dxfId="701" priority="14" stopIfTrue="1" operator="equal">
      <formula>0</formula>
    </cfRule>
  </conditionalFormatting>
  <conditionalFormatting sqref="U45">
    <cfRule type="cellIs" dxfId="700" priority="13" stopIfTrue="1" operator="equal">
      <formula>0</formula>
    </cfRule>
  </conditionalFormatting>
  <conditionalFormatting sqref="T44:T45">
    <cfRule type="cellIs" dxfId="699" priority="12" stopIfTrue="1" operator="equal">
      <formula>0</formula>
    </cfRule>
  </conditionalFormatting>
  <conditionalFormatting sqref="J27">
    <cfRule type="cellIs" dxfId="698" priority="11" stopIfTrue="1" operator="equal">
      <formula>0</formula>
    </cfRule>
  </conditionalFormatting>
  <conditionalFormatting sqref="J30">
    <cfRule type="cellIs" dxfId="697" priority="10" stopIfTrue="1" operator="equal">
      <formula>0</formula>
    </cfRule>
  </conditionalFormatting>
  <conditionalFormatting sqref="U22 T16:T21">
    <cfRule type="cellIs" dxfId="696" priority="9" stopIfTrue="1" operator="equal">
      <formula>0</formula>
    </cfRule>
  </conditionalFormatting>
  <conditionalFormatting sqref="R22 U22">
    <cfRule type="cellIs" dxfId="695" priority="8" stopIfTrue="1" operator="equal">
      <formula>0</formula>
    </cfRule>
  </conditionalFormatting>
  <conditionalFormatting sqref="T22">
    <cfRule type="cellIs" dxfId="694" priority="7" stopIfTrue="1" operator="equal">
      <formula>0</formula>
    </cfRule>
  </conditionalFormatting>
  <conditionalFormatting sqref="U16:U21">
    <cfRule type="cellIs" dxfId="693" priority="6" stopIfTrue="1" operator="equal">
      <formula>0</formula>
    </cfRule>
  </conditionalFormatting>
  <conditionalFormatting sqref="J11:J12 M12">
    <cfRule type="cellIs" dxfId="692" priority="5" stopIfTrue="1" operator="equal">
      <formula>0</formula>
    </cfRule>
  </conditionalFormatting>
  <conditionalFormatting sqref="J10 L10:M10">
    <cfRule type="cellIs" dxfId="691" priority="4" stopIfTrue="1" operator="equal">
      <formula>0</formula>
    </cfRule>
  </conditionalFormatting>
  <conditionalFormatting sqref="L12">
    <cfRule type="cellIs" dxfId="690" priority="3" stopIfTrue="1" operator="equal">
      <formula>0</formula>
    </cfRule>
  </conditionalFormatting>
  <conditionalFormatting sqref="Q24 Q26">
    <cfRule type="cellIs" dxfId="689" priority="2" stopIfTrue="1" operator="equal">
      <formula>0</formula>
    </cfRule>
  </conditionalFormatting>
  <conditionalFormatting sqref="Q27">
    <cfRule type="cellIs" dxfId="688" priority="1" stopIfTrue="1" operator="equal">
      <formula>0</formula>
    </cfRule>
  </conditionalFormatting>
  <dataValidations count="45">
    <dataValidation type="list" allowBlank="1" showInputMessage="1" showErrorMessage="1" sqref="L2" xr:uid="{00000000-0002-0000-0B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B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B00-000002000000}"/>
    <dataValidation allowBlank="1" showInputMessage="1" showErrorMessage="1" prompt="Enter the total number of earthen check dams." sqref="U43" xr:uid="{00000000-0002-0000-0B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B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B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B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B00-000007000000}"/>
    <dataValidation allowBlank="1" showInputMessage="1" showErrorMessage="1" prompt="Enter the number of proposed trees, 2-2.5 inch caliper._x000a_NOTE: If proposed trees are of a diffent size range, use the miscellaneous area below for the quantities." sqref="R32:S32" xr:uid="{00000000-0002-0000-0B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B00-000009000000}"/>
    <dataValidation allowBlank="1" showInputMessage="1" showErrorMessage="1" prompt="Enter the number of existing trees (4&quot;-10&quot; caliper) to be removed due to construction of system." sqref="N31:O31" xr:uid="{00000000-0002-0000-0B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B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B00-00000C000000}"/>
    <dataValidation allowBlank="1" showInputMessage="1" showErrorMessage="1" prompt="Enter length of utility sleeve for existing utilities within/crossing system." sqref="R24:R25" xr:uid="{00000000-0002-0000-0B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B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B00-00000F000000}"/>
    <dataValidation allowBlank="1" showInputMessage="1" showErrorMessage="1" prompt="Enter the number of observation wells in system._x000a_" sqref="N24:N25" xr:uid="{00000000-0002-0000-0B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B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B00-000012000000}"/>
    <dataValidation allowBlank="1" showInputMessage="1" showErrorMessage="1" prompt="Enter the number of ramps triggered by the green infrastructure construction." sqref="J27:L27" xr:uid="{00000000-0002-0000-0B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0B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B00-000015000000}"/>
    <dataValidation allowBlank="1" showInputMessage="1" showErrorMessage="1" prompt="Enter length and width of grassed areas disturbed accounting for a buffer past the area of the SW or pipe trench limits._x000a_" sqref="D24:F24" xr:uid="{00000000-0002-0000-0B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B00-000017000000}"/>
    <dataValidation allowBlank="1" showInputMessage="1" showErrorMessage="1" prompt="Refer to notes within CITY PAVING and STATE ROUTE PAVING cells for direction._x000a_" sqref="N14:Q14" xr:uid="{00000000-0002-0000-0B00-000018000000}"/>
    <dataValidation allowBlank="1" showInputMessage="1" showErrorMessage="1" prompt="For City Streets, multiply S.Y. by 0.1 to convert to TON._x000a_For State Routes, multiply S.Y. by 0.15 to convert to TON." sqref="Q15" xr:uid="{00000000-0002-0000-0B00-000019000000}"/>
    <dataValidation allowBlank="1" showInputMessage="1" showErrorMessage="1" prompt="For both CITY PAVING and STATE ROUTE PAVING, exclude areas within intersections; enter areas under PAVING AT INTERSECTIONS instead." sqref="M14:M22" xr:uid="{00000000-0002-0000-0B00-00001A000000}"/>
    <dataValidation allowBlank="1" showInputMessage="1" showErrorMessage="1" prompt="For pipe trench in cartway of State Routes: enter pipe length and paving width (pipe trench width + 12&quot; cutbacks to each side). " sqref="J14:L14" xr:uid="{00000000-0002-0000-0B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B00-00001C000000}"/>
    <dataValidation allowBlank="1" showInputMessage="1" showErrorMessage="1" prompt="For pipe trench in cartway of State Routes: enter pipe length and base width (pipe trench width + 12&quot; cutbacks to each side). " sqref="D14:F14" xr:uid="{00000000-0002-0000-0B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B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B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B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0B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B00-000022000000}"/>
    <dataValidation allowBlank="1" showInputMessage="1" showErrorMessage="1" prompt="Enter system stone storage length, width, and depth._x000a_" sqref="N4:Q4" xr:uid="{00000000-0002-0000-0B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B00-000024000000}"/>
    <dataValidation allowBlank="1" showInputMessage="1" showErrorMessage="1" prompt="Enter sand layer length, width, and depth (typically 6&quot;)._x000a__x000a_" sqref="J4:M4" xr:uid="{00000000-0002-0000-0B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B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B00-000027000000}"/>
    <dataValidation allowBlank="1" showInputMessage="1" showErrorMessage="1" prompt="Update the number of total pages." sqref="A48:U48" xr:uid="{00000000-0002-0000-0B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B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B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05B24F8F-B280-476A-9F91-23BF62BE6F30}"/>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26F337BC-9DA5-4B7F-88DA-FA9D4C089323}"/>
  </dataValidations>
  <pageMargins left="0.25" right="0.25" top="0.75" bottom="0.75" header="0.3" footer="0.3"/>
  <pageSetup paperSize="17" scale="7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 customHeight="1">
      <c r="A48" s="417" t="s">
        <v>119</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687" priority="91" stopIfTrue="1" operator="equal">
      <formula>0</formula>
    </cfRule>
  </conditionalFormatting>
  <conditionalFormatting sqref="A2 K2">
    <cfRule type="cellIs" dxfId="686" priority="90" stopIfTrue="1" operator="equal">
      <formula>0</formula>
    </cfRule>
  </conditionalFormatting>
  <conditionalFormatting sqref="J2">
    <cfRule type="cellIs" dxfId="685" priority="89" stopIfTrue="1" operator="equal">
      <formula>0</formula>
    </cfRule>
  </conditionalFormatting>
  <conditionalFormatting sqref="L2">
    <cfRule type="cellIs" dxfId="684" priority="88" stopIfTrue="1" operator="equal">
      <formula>0</formula>
    </cfRule>
  </conditionalFormatting>
  <conditionalFormatting sqref="N2">
    <cfRule type="cellIs" dxfId="683" priority="87" stopIfTrue="1" operator="equal">
      <formula>0</formula>
    </cfRule>
  </conditionalFormatting>
  <conditionalFormatting sqref="B2 J2">
    <cfRule type="cellIs" dxfId="682" priority="86" stopIfTrue="1" operator="equal">
      <formula>0</formula>
    </cfRule>
  </conditionalFormatting>
  <conditionalFormatting sqref="I2">
    <cfRule type="cellIs" dxfId="681" priority="85" stopIfTrue="1" operator="equal">
      <formula>0</formula>
    </cfRule>
  </conditionalFormatting>
  <conditionalFormatting sqref="K2">
    <cfRule type="cellIs" dxfId="680" priority="84" stopIfTrue="1" operator="equal">
      <formula>0</formula>
    </cfRule>
  </conditionalFormatting>
  <conditionalFormatting sqref="M2">
    <cfRule type="cellIs" dxfId="679" priority="83" stopIfTrue="1" operator="equal">
      <formula>0</formula>
    </cfRule>
  </conditionalFormatting>
  <conditionalFormatting sqref="I6:I8">
    <cfRule type="cellIs" dxfId="678" priority="81" stopIfTrue="1" operator="equal">
      <formula>0</formula>
    </cfRule>
  </conditionalFormatting>
  <conditionalFormatting sqref="D6:E6 D7:D8">
    <cfRule type="cellIs" dxfId="677" priority="82" stopIfTrue="1" operator="equal">
      <formula>0</formula>
    </cfRule>
  </conditionalFormatting>
  <conditionalFormatting sqref="Q6:Q8">
    <cfRule type="cellIs" dxfId="676" priority="80" stopIfTrue="1" operator="equal">
      <formula>0</formula>
    </cfRule>
  </conditionalFormatting>
  <conditionalFormatting sqref="P12:Q13 N12:N13 P22:P24 N22:N24 Q19:Q23 N26:N31 P26:P28 P31">
    <cfRule type="cellIs" dxfId="675" priority="79" stopIfTrue="1" operator="equal">
      <formula>0</formula>
    </cfRule>
  </conditionalFormatting>
  <conditionalFormatting sqref="I11">
    <cfRule type="cellIs" dxfId="674" priority="73" stopIfTrue="1" operator="equal">
      <formula>0</formula>
    </cfRule>
  </conditionalFormatting>
  <conditionalFormatting sqref="A33 C33:D33 C12:D13 D14">
    <cfRule type="cellIs" dxfId="673" priority="78" stopIfTrue="1" operator="equal">
      <formula>0</formula>
    </cfRule>
  </conditionalFormatting>
  <conditionalFormatting sqref="H12:I12 E12:E13 I33 E33">
    <cfRule type="cellIs" dxfId="672" priority="77" stopIfTrue="1" operator="equal">
      <formula>0</formula>
    </cfRule>
  </conditionalFormatting>
  <conditionalFormatting sqref="D9:D10">
    <cfRule type="cellIs" dxfId="671" priority="76" stopIfTrue="1" operator="equal">
      <formula>0</formula>
    </cfRule>
  </conditionalFormatting>
  <conditionalFormatting sqref="I9:I10">
    <cfRule type="cellIs" dxfId="670" priority="75" stopIfTrue="1" operator="equal">
      <formula>0</formula>
    </cfRule>
  </conditionalFormatting>
  <conditionalFormatting sqref="D11">
    <cfRule type="cellIs" dxfId="669" priority="74" stopIfTrue="1" operator="equal">
      <formula>0</formula>
    </cfRule>
  </conditionalFormatting>
  <conditionalFormatting sqref="M13:M14 M23">
    <cfRule type="cellIs" dxfId="668" priority="72" stopIfTrue="1" operator="equal">
      <formula>0</formula>
    </cfRule>
  </conditionalFormatting>
  <conditionalFormatting sqref="T12:U13 R12:R13 T23:U23 R30:R32">
    <cfRule type="cellIs" dxfId="667" priority="71" stopIfTrue="1" operator="equal">
      <formula>0</formula>
    </cfRule>
  </conditionalFormatting>
  <conditionalFormatting sqref="F33">
    <cfRule type="cellIs" dxfId="666" priority="66" stopIfTrue="1" operator="equal">
      <formula>0</formula>
    </cfRule>
  </conditionalFormatting>
  <conditionalFormatting sqref="F22:G22">
    <cfRule type="cellIs" dxfId="665" priority="70" stopIfTrue="1" operator="equal">
      <formula>0</formula>
    </cfRule>
  </conditionalFormatting>
  <conditionalFormatting sqref="H32">
    <cfRule type="cellIs" dxfId="664" priority="63" stopIfTrue="1" operator="equal">
      <formula>0</formula>
    </cfRule>
  </conditionalFormatting>
  <conditionalFormatting sqref="I32">
    <cfRule type="cellIs" dxfId="663" priority="62" stopIfTrue="1" operator="equal">
      <formula>0</formula>
    </cfRule>
  </conditionalFormatting>
  <conditionalFormatting sqref="J22">
    <cfRule type="cellIs" dxfId="662" priority="68" stopIfTrue="1" operator="equal">
      <formula>0</formula>
    </cfRule>
  </conditionalFormatting>
  <conditionalFormatting sqref="I22">
    <cfRule type="cellIs" dxfId="661" priority="69" stopIfTrue="1" operator="equal">
      <formula>0</formula>
    </cfRule>
  </conditionalFormatting>
  <conditionalFormatting sqref="L22">
    <cfRule type="cellIs" dxfId="660" priority="67" stopIfTrue="1" operator="equal">
      <formula>0</formula>
    </cfRule>
  </conditionalFormatting>
  <conditionalFormatting sqref="M6:M8">
    <cfRule type="cellIs" dxfId="659" priority="61" stopIfTrue="1" operator="equal">
      <formula>0</formula>
    </cfRule>
  </conditionalFormatting>
  <conditionalFormatting sqref="G33">
    <cfRule type="cellIs" dxfId="658" priority="65" stopIfTrue="1" operator="equal">
      <formula>0</formula>
    </cfRule>
  </conditionalFormatting>
  <conditionalFormatting sqref="I26:I31">
    <cfRule type="cellIs" dxfId="657" priority="64" stopIfTrue="1" operator="equal">
      <formula>0</formula>
    </cfRule>
  </conditionalFormatting>
  <conditionalFormatting sqref="E22">
    <cfRule type="cellIs" dxfId="656" priority="57" stopIfTrue="1" operator="equal">
      <formula>0</formula>
    </cfRule>
  </conditionalFormatting>
  <conditionalFormatting sqref="U6:U11">
    <cfRule type="cellIs" dxfId="655" priority="59" stopIfTrue="1" operator="equal">
      <formula>0</formula>
    </cfRule>
  </conditionalFormatting>
  <conditionalFormatting sqref="B22:C22">
    <cfRule type="cellIs" dxfId="654" priority="58" stopIfTrue="1" operator="equal">
      <formula>0</formula>
    </cfRule>
  </conditionalFormatting>
  <conditionalFormatting sqref="F22">
    <cfRule type="cellIs" dxfId="653" priority="56" stopIfTrue="1" operator="equal">
      <formula>0</formula>
    </cfRule>
  </conditionalFormatting>
  <conditionalFormatting sqref="H22">
    <cfRule type="cellIs" dxfId="652" priority="55" stopIfTrue="1" operator="equal">
      <formula>0</formula>
    </cfRule>
  </conditionalFormatting>
  <conditionalFormatting sqref="I22">
    <cfRule type="cellIs" dxfId="651" priority="54" stopIfTrue="1" operator="equal">
      <formula>0</formula>
    </cfRule>
  </conditionalFormatting>
  <conditionalFormatting sqref="K22">
    <cfRule type="cellIs" dxfId="650" priority="53" stopIfTrue="1" operator="equal">
      <formula>0</formula>
    </cfRule>
  </conditionalFormatting>
  <conditionalFormatting sqref="L22">
    <cfRule type="cellIs" dxfId="649" priority="52" stopIfTrue="1" operator="equal">
      <formula>0</formula>
    </cfRule>
  </conditionalFormatting>
  <conditionalFormatting sqref="F26:F31">
    <cfRule type="cellIs" dxfId="648" priority="42" stopIfTrue="1" operator="equal">
      <formula>0</formula>
    </cfRule>
  </conditionalFormatting>
  <conditionalFormatting sqref="Q16:Q18">
    <cfRule type="cellIs" dxfId="647" priority="51" stopIfTrue="1" operator="equal">
      <formula>0</formula>
    </cfRule>
  </conditionalFormatting>
  <conditionalFormatting sqref="B32">
    <cfRule type="cellIs" dxfId="646" priority="46" stopIfTrue="1" operator="equal">
      <formula>0</formula>
    </cfRule>
  </conditionalFormatting>
  <conditionalFormatting sqref="C26:C31">
    <cfRule type="cellIs" dxfId="645" priority="45" stopIfTrue="1" operator="equal">
      <formula>0</formula>
    </cfRule>
  </conditionalFormatting>
  <conditionalFormatting sqref="C32">
    <cfRule type="cellIs" dxfId="644" priority="44" stopIfTrue="1" operator="equal">
      <formula>0</formula>
    </cfRule>
  </conditionalFormatting>
  <conditionalFormatting sqref="F32">
    <cfRule type="cellIs" dxfId="643" priority="41" stopIfTrue="1" operator="equal">
      <formula>0</formula>
    </cfRule>
  </conditionalFormatting>
  <conditionalFormatting sqref="E32">
    <cfRule type="cellIs" dxfId="642" priority="43" stopIfTrue="1" operator="equal">
      <formula>0</formula>
    </cfRule>
  </conditionalFormatting>
  <conditionalFormatting sqref="J26:K26">
    <cfRule type="cellIs" dxfId="641" priority="40" stopIfTrue="1" operator="equal">
      <formula>0</formula>
    </cfRule>
  </conditionalFormatting>
  <conditionalFormatting sqref="K26">
    <cfRule type="cellIs" dxfId="640" priority="38" stopIfTrue="1" operator="equal">
      <formula>0</formula>
    </cfRule>
  </conditionalFormatting>
  <conditionalFormatting sqref="J25">
    <cfRule type="cellIs" dxfId="639" priority="37" stopIfTrue="1" operator="equal">
      <formula>0</formula>
    </cfRule>
  </conditionalFormatting>
  <conditionalFormatting sqref="L26">
    <cfRule type="cellIs" dxfId="638" priority="39" stopIfTrue="1" operator="equal">
      <formula>0</formula>
    </cfRule>
  </conditionalFormatting>
  <conditionalFormatting sqref="L25">
    <cfRule type="cellIs" dxfId="637" priority="36" stopIfTrue="1" operator="equal">
      <formula>0</formula>
    </cfRule>
  </conditionalFormatting>
  <conditionalFormatting sqref="L26">
    <cfRule type="cellIs" dxfId="636" priority="35" stopIfTrue="1" operator="equal">
      <formula>0</formula>
    </cfRule>
  </conditionalFormatting>
  <conditionalFormatting sqref="K26">
    <cfRule type="cellIs" dxfId="635" priority="33" stopIfTrue="1" operator="equal">
      <formula>0</formula>
    </cfRule>
  </conditionalFormatting>
  <conditionalFormatting sqref="K25">
    <cfRule type="cellIs" dxfId="634" priority="34" stopIfTrue="1" operator="equal">
      <formula>0</formula>
    </cfRule>
  </conditionalFormatting>
  <conditionalFormatting sqref="J32">
    <cfRule type="cellIs" dxfId="633" priority="32" stopIfTrue="1" operator="equal">
      <formula>0</formula>
    </cfRule>
  </conditionalFormatting>
  <conditionalFormatting sqref="J28">
    <cfRule type="cellIs" dxfId="632" priority="31" stopIfTrue="1" operator="equal">
      <formula>0</formula>
    </cfRule>
  </conditionalFormatting>
  <conditionalFormatting sqref="O61:O71">
    <cfRule type="cellIs" dxfId="631" priority="30" stopIfTrue="1" operator="equal">
      <formula>0</formula>
    </cfRule>
  </conditionalFormatting>
  <conditionalFormatting sqref="F61:G61 G62:G63 D61:D73 F62:F73">
    <cfRule type="cellIs" dxfId="630" priority="29" stopIfTrue="1" operator="equal">
      <formula>0</formula>
    </cfRule>
  </conditionalFormatting>
  <conditionalFormatting sqref="L61:L72 H61:H70">
    <cfRule type="cellIs" dxfId="629" priority="28" stopIfTrue="1" operator="equal">
      <formula>0</formula>
    </cfRule>
  </conditionalFormatting>
  <conditionalFormatting sqref="I61:I70">
    <cfRule type="cellIs" dxfId="628" priority="27" stopIfTrue="1" operator="equal">
      <formula>0</formula>
    </cfRule>
  </conditionalFormatting>
  <conditionalFormatting sqref="J61:J63">
    <cfRule type="cellIs" dxfId="627" priority="26" stopIfTrue="1" operator="equal">
      <formula>0</formula>
    </cfRule>
  </conditionalFormatting>
  <conditionalFormatting sqref="E39:M39">
    <cfRule type="cellIs" dxfId="626" priority="25" stopIfTrue="1" operator="equal">
      <formula>0</formula>
    </cfRule>
  </conditionalFormatting>
  <conditionalFormatting sqref="O27">
    <cfRule type="cellIs" dxfId="625" priority="24" stopIfTrue="1" operator="equal">
      <formula>0</formula>
    </cfRule>
  </conditionalFormatting>
  <conditionalFormatting sqref="N32">
    <cfRule type="cellIs" dxfId="624" priority="23" stopIfTrue="1" operator="equal">
      <formula>0</formula>
    </cfRule>
  </conditionalFormatting>
  <conditionalFormatting sqref="Q31:Q32">
    <cfRule type="cellIs" dxfId="623" priority="22" stopIfTrue="1" operator="equal">
      <formula>0</formula>
    </cfRule>
  </conditionalFormatting>
  <conditionalFormatting sqref="U31:U32">
    <cfRule type="cellIs" dxfId="622" priority="21" stopIfTrue="1" operator="equal">
      <formula>0</formula>
    </cfRule>
  </conditionalFormatting>
  <conditionalFormatting sqref="U27">
    <cfRule type="cellIs" dxfId="621" priority="20" stopIfTrue="1" operator="equal">
      <formula>0</formula>
    </cfRule>
  </conditionalFormatting>
  <conditionalFormatting sqref="U44">
    <cfRule type="cellIs" dxfId="620" priority="19" stopIfTrue="1" operator="equal">
      <formula>0</formula>
    </cfRule>
  </conditionalFormatting>
  <conditionalFormatting sqref="S24">
    <cfRule type="cellIs" dxfId="619" priority="18" stopIfTrue="1" operator="equal">
      <formula>0</formula>
    </cfRule>
  </conditionalFormatting>
  <conditionalFormatting sqref="T27">
    <cfRule type="cellIs" dxfId="618" priority="17" stopIfTrue="1" operator="equal">
      <formula>0</formula>
    </cfRule>
  </conditionalFormatting>
  <conditionalFormatting sqref="R24 R26:R27">
    <cfRule type="cellIs" dxfId="617" priority="16" stopIfTrue="1" operator="equal">
      <formula>0</formula>
    </cfRule>
  </conditionalFormatting>
  <conditionalFormatting sqref="T43">
    <cfRule type="cellIs" dxfId="616" priority="15" stopIfTrue="1" operator="equal">
      <formula>0</formula>
    </cfRule>
  </conditionalFormatting>
  <conditionalFormatting sqref="T44:T45">
    <cfRule type="cellIs" dxfId="615" priority="14" stopIfTrue="1" operator="equal">
      <formula>0</formula>
    </cfRule>
  </conditionalFormatting>
  <conditionalFormatting sqref="U45">
    <cfRule type="cellIs" dxfId="614" priority="13" stopIfTrue="1" operator="equal">
      <formula>0</formula>
    </cfRule>
  </conditionalFormatting>
  <conditionalFormatting sqref="T44:T45">
    <cfRule type="cellIs" dxfId="613" priority="12" stopIfTrue="1" operator="equal">
      <formula>0</formula>
    </cfRule>
  </conditionalFormatting>
  <conditionalFormatting sqref="J27">
    <cfRule type="cellIs" dxfId="612" priority="11" stopIfTrue="1" operator="equal">
      <formula>0</formula>
    </cfRule>
  </conditionalFormatting>
  <conditionalFormatting sqref="J30">
    <cfRule type="cellIs" dxfId="611" priority="10" stopIfTrue="1" operator="equal">
      <formula>0</formula>
    </cfRule>
  </conditionalFormatting>
  <conditionalFormatting sqref="U22 T16:T21">
    <cfRule type="cellIs" dxfId="610" priority="9" stopIfTrue="1" operator="equal">
      <formula>0</formula>
    </cfRule>
  </conditionalFormatting>
  <conditionalFormatting sqref="R22 U22">
    <cfRule type="cellIs" dxfId="609" priority="8" stopIfTrue="1" operator="equal">
      <formula>0</formula>
    </cfRule>
  </conditionalFormatting>
  <conditionalFormatting sqref="T22">
    <cfRule type="cellIs" dxfId="608" priority="7" stopIfTrue="1" operator="equal">
      <formula>0</formula>
    </cfRule>
  </conditionalFormatting>
  <conditionalFormatting sqref="U16:U21">
    <cfRule type="cellIs" dxfId="607" priority="6" stopIfTrue="1" operator="equal">
      <formula>0</formula>
    </cfRule>
  </conditionalFormatting>
  <conditionalFormatting sqref="J11:J12 M12">
    <cfRule type="cellIs" dxfId="606" priority="5" stopIfTrue="1" operator="equal">
      <formula>0</formula>
    </cfRule>
  </conditionalFormatting>
  <conditionalFormatting sqref="J10 L10:M10">
    <cfRule type="cellIs" dxfId="605" priority="4" stopIfTrue="1" operator="equal">
      <formula>0</formula>
    </cfRule>
  </conditionalFormatting>
  <conditionalFormatting sqref="L12">
    <cfRule type="cellIs" dxfId="604" priority="3" stopIfTrue="1" operator="equal">
      <formula>0</formula>
    </cfRule>
  </conditionalFormatting>
  <conditionalFormatting sqref="Q24 Q26">
    <cfRule type="cellIs" dxfId="603" priority="2" stopIfTrue="1" operator="equal">
      <formula>0</formula>
    </cfRule>
  </conditionalFormatting>
  <conditionalFormatting sqref="Q27">
    <cfRule type="cellIs" dxfId="602" priority="1" stopIfTrue="1" operator="equal">
      <formula>0</formula>
    </cfRule>
  </conditionalFormatting>
  <dataValidations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C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C00-000001000000}"/>
    <dataValidation allowBlank="1" showInputMessage="1" showErrorMessage="1" prompt="Enter sand layer length, width, and depth (typically 6&quot;)._x000a__x000a_" sqref="J4:M4" xr:uid="{00000000-0002-0000-0C00-000002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C00-000003000000}"/>
    <dataValidation allowBlank="1" showInputMessage="1" showErrorMessage="1" prompt="Enter system stone storage length, width, and depth._x000a_" sqref="N4:Q4" xr:uid="{00000000-0002-0000-0C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C00-000005000000}"/>
    <dataValidation allowBlank="1" showInputMessage="1" showErrorMessage="1" prompt="Enter volume of tanks within stone storage in cubic yards._x000a_For same size modular tanks, volume = [# of tanks x tank length x tank width x tank height] / 27._x000a__x000a_" sqref="N10:P10" xr:uid="{00000000-0002-0000-0C00-000006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C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C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C00-000009000000}"/>
    <dataValidation allowBlank="1" showInputMessage="1" showErrorMessage="1" prompt="For pipe trench in cartway of State Routes: enter pipe length and base width (pipe trench width + 12&quot; cutbacks to each side). " sqref="D14:F14" xr:uid="{00000000-0002-0000-0C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C00-00000B000000}"/>
    <dataValidation allowBlank="1" showInputMessage="1" showErrorMessage="1" prompt="For pipe trench in cartway of State Routes: enter pipe length and paving width (pipe trench width + 12&quot; cutbacks to each side). " sqref="J14:L14" xr:uid="{00000000-0002-0000-0C00-00000C000000}"/>
    <dataValidation allowBlank="1" showInputMessage="1" showErrorMessage="1" prompt="For both CITY PAVING and STATE ROUTE PAVING, exclude areas within intersections; enter areas under PAVING AT INTERSECTIONS instead." sqref="M14:M22" xr:uid="{00000000-0002-0000-0C00-00000D000000}"/>
    <dataValidation allowBlank="1" showInputMessage="1" showErrorMessage="1" prompt="For City Streets, multiply S.Y. by 0.1 to convert to TON._x000a_For State Routes, multiply S.Y. by 0.15 to convert to TON." sqref="Q15" xr:uid="{00000000-0002-0000-0C00-00000E000000}"/>
    <dataValidation allowBlank="1" showInputMessage="1" showErrorMessage="1" prompt="Refer to notes within CITY PAVING and STATE ROUTE PAVING cells for direction._x000a_" sqref="N14:Q14" xr:uid="{00000000-0002-0000-0C00-00000F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C00-000010000000}"/>
    <dataValidation allowBlank="1" showInputMessage="1" showErrorMessage="1" prompt="Enter length and width of grassed areas disturbed accounting for a buffer past the area of the SW or pipe trench limits._x000a_" sqref="D24:F24" xr:uid="{00000000-0002-0000-0C00-000011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C00-000012000000}"/>
    <dataValidation allowBlank="1" showInputMessage="1" showErrorMessage="1" prompt="Enter length of curb replacement by kind, refer to the Paving Letter for limits._x000a_NOTE: Do not count curb disturbance due to proposed ADA ramps or inlets._x000a_" sqref="J24:L24" xr:uid="{00000000-0002-0000-0C00-000013000000}"/>
    <dataValidation allowBlank="1" showInputMessage="1" showErrorMessage="1" prompt="Enter the number of ramps triggered by the green infrastructure construction." sqref="J27:L27" xr:uid="{00000000-0002-0000-0C00-000014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C00-000015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C00-000016000000}"/>
    <dataValidation allowBlank="1" showInputMessage="1" showErrorMessage="1" prompt="Enter the number of observation wells in system._x000a_" sqref="N24:N25" xr:uid="{00000000-0002-0000-0C00-000017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C00-000018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C00-000019000000}"/>
    <dataValidation allowBlank="1" showInputMessage="1" showErrorMessage="1" prompt="Enter length of utility sleeve for existing utilities within/crossing system." sqref="R24:R25" xr:uid="{00000000-0002-0000-0C00-00001A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C00-00001B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C00-00001C000000}"/>
    <dataValidation allowBlank="1" showInputMessage="1" showErrorMessage="1" prompt="Enter the number of existing trees (4&quot;-10&quot; caliper) to be removed due to construction of system." sqref="N31:O31" xr:uid="{00000000-0002-0000-0C00-00001D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C00-00001E000000}"/>
    <dataValidation allowBlank="1" showInputMessage="1" showErrorMessage="1" prompt="Enter the number of proposed trees, 2-2.5 inch caliper._x000a_NOTE: If proposed trees are of a diffent size range, use the miscellaneous area below for the quantities." sqref="R32:S32" xr:uid="{00000000-0002-0000-0C00-00001F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C00-000020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C00-000021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C00-000022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C00-000023000000}"/>
    <dataValidation allowBlank="1" showInputMessage="1" showErrorMessage="1" prompt="Enter the total number of earthen check dams." sqref="U43" xr:uid="{00000000-0002-0000-0C00-000024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C00-000025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C00-000026000000}"/>
    <dataValidation type="list" allowBlank="1" showInputMessage="1" showErrorMessage="1" sqref="L2" xr:uid="{00000000-0002-0000-0C00-000027000000}">
      <formula1>$AA$3:$AA$5</formula1>
    </dataValidation>
    <dataValidation allowBlank="1" showInputMessage="1" showErrorMessage="1" prompt="Update the number of total pages." sqref="A48:U48" xr:uid="{00000000-0002-0000-0C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C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C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99F03AF5-DBF8-450E-83EF-725821685834}"/>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49B54380-06B6-47DE-A482-60724BB224E5}"/>
  </dataValidations>
  <pageMargins left="0.25" right="0.25" top="0.75" bottom="0.75" header="0.3" footer="0.3"/>
  <pageSetup paperSize="17" scale="7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 customHeight="1">
      <c r="A48" s="417" t="s">
        <v>120</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601" priority="91" stopIfTrue="1" operator="equal">
      <formula>0</formula>
    </cfRule>
  </conditionalFormatting>
  <conditionalFormatting sqref="A2 K2">
    <cfRule type="cellIs" dxfId="600" priority="90" stopIfTrue="1" operator="equal">
      <formula>0</formula>
    </cfRule>
  </conditionalFormatting>
  <conditionalFormatting sqref="J2">
    <cfRule type="cellIs" dxfId="599" priority="89" stopIfTrue="1" operator="equal">
      <formula>0</formula>
    </cfRule>
  </conditionalFormatting>
  <conditionalFormatting sqref="L2">
    <cfRule type="cellIs" dxfId="598" priority="88" stopIfTrue="1" operator="equal">
      <formula>0</formula>
    </cfRule>
  </conditionalFormatting>
  <conditionalFormatting sqref="N2">
    <cfRule type="cellIs" dxfId="597" priority="87" stopIfTrue="1" operator="equal">
      <formula>0</formula>
    </cfRule>
  </conditionalFormatting>
  <conditionalFormatting sqref="B2 J2">
    <cfRule type="cellIs" dxfId="596" priority="86" stopIfTrue="1" operator="equal">
      <formula>0</formula>
    </cfRule>
  </conditionalFormatting>
  <conditionalFormatting sqref="I2">
    <cfRule type="cellIs" dxfId="595" priority="85" stopIfTrue="1" operator="equal">
      <formula>0</formula>
    </cfRule>
  </conditionalFormatting>
  <conditionalFormatting sqref="K2">
    <cfRule type="cellIs" dxfId="594" priority="84" stopIfTrue="1" operator="equal">
      <formula>0</formula>
    </cfRule>
  </conditionalFormatting>
  <conditionalFormatting sqref="M2">
    <cfRule type="cellIs" dxfId="593" priority="83" stopIfTrue="1" operator="equal">
      <formula>0</formula>
    </cfRule>
  </conditionalFormatting>
  <conditionalFormatting sqref="I6:I8">
    <cfRule type="cellIs" dxfId="592" priority="81" stopIfTrue="1" operator="equal">
      <formula>0</formula>
    </cfRule>
  </conditionalFormatting>
  <conditionalFormatting sqref="D6:E6 D7:D8">
    <cfRule type="cellIs" dxfId="591" priority="82" stopIfTrue="1" operator="equal">
      <formula>0</formula>
    </cfRule>
  </conditionalFormatting>
  <conditionalFormatting sqref="Q6:Q8">
    <cfRule type="cellIs" dxfId="590" priority="80" stopIfTrue="1" operator="equal">
      <formula>0</formula>
    </cfRule>
  </conditionalFormatting>
  <conditionalFormatting sqref="P12:Q13 N12:N13 P22:P24 N22:N24 Q19:Q23 N26:N31 P26:P28 P31">
    <cfRule type="cellIs" dxfId="589" priority="79" stopIfTrue="1" operator="equal">
      <formula>0</formula>
    </cfRule>
  </conditionalFormatting>
  <conditionalFormatting sqref="I11">
    <cfRule type="cellIs" dxfId="588" priority="73" stopIfTrue="1" operator="equal">
      <formula>0</formula>
    </cfRule>
  </conditionalFormatting>
  <conditionalFormatting sqref="A33 C33:D33 C12:D13 D14">
    <cfRule type="cellIs" dxfId="587" priority="78" stopIfTrue="1" operator="equal">
      <formula>0</formula>
    </cfRule>
  </conditionalFormatting>
  <conditionalFormatting sqref="H12:I12 E12:E13 I33 E33">
    <cfRule type="cellIs" dxfId="586" priority="77" stopIfTrue="1" operator="equal">
      <formula>0</formula>
    </cfRule>
  </conditionalFormatting>
  <conditionalFormatting sqref="D9:D10">
    <cfRule type="cellIs" dxfId="585" priority="76" stopIfTrue="1" operator="equal">
      <formula>0</formula>
    </cfRule>
  </conditionalFormatting>
  <conditionalFormatting sqref="I9:I10">
    <cfRule type="cellIs" dxfId="584" priority="75" stopIfTrue="1" operator="equal">
      <formula>0</formula>
    </cfRule>
  </conditionalFormatting>
  <conditionalFormatting sqref="D11">
    <cfRule type="cellIs" dxfId="583" priority="74" stopIfTrue="1" operator="equal">
      <formula>0</formula>
    </cfRule>
  </conditionalFormatting>
  <conditionalFormatting sqref="M13:M14 M23">
    <cfRule type="cellIs" dxfId="582" priority="72" stopIfTrue="1" operator="equal">
      <formula>0</formula>
    </cfRule>
  </conditionalFormatting>
  <conditionalFormatting sqref="T12:U13 R12:R13 T23:U23 R30:R32">
    <cfRule type="cellIs" dxfId="581" priority="71" stopIfTrue="1" operator="equal">
      <formula>0</formula>
    </cfRule>
  </conditionalFormatting>
  <conditionalFormatting sqref="F33">
    <cfRule type="cellIs" dxfId="580" priority="66" stopIfTrue="1" operator="equal">
      <formula>0</formula>
    </cfRule>
  </conditionalFormatting>
  <conditionalFormatting sqref="F22:G22">
    <cfRule type="cellIs" dxfId="579" priority="70" stopIfTrue="1" operator="equal">
      <formula>0</formula>
    </cfRule>
  </conditionalFormatting>
  <conditionalFormatting sqref="H32">
    <cfRule type="cellIs" dxfId="578" priority="63" stopIfTrue="1" operator="equal">
      <formula>0</formula>
    </cfRule>
  </conditionalFormatting>
  <conditionalFormatting sqref="I32">
    <cfRule type="cellIs" dxfId="577" priority="62" stopIfTrue="1" operator="equal">
      <formula>0</formula>
    </cfRule>
  </conditionalFormatting>
  <conditionalFormatting sqref="J22">
    <cfRule type="cellIs" dxfId="576" priority="68" stopIfTrue="1" operator="equal">
      <formula>0</formula>
    </cfRule>
  </conditionalFormatting>
  <conditionalFormatting sqref="I22">
    <cfRule type="cellIs" dxfId="575" priority="69" stopIfTrue="1" operator="equal">
      <formula>0</formula>
    </cfRule>
  </conditionalFormatting>
  <conditionalFormatting sqref="L22">
    <cfRule type="cellIs" dxfId="574" priority="67" stopIfTrue="1" operator="equal">
      <formula>0</formula>
    </cfRule>
  </conditionalFormatting>
  <conditionalFormatting sqref="M6:M8">
    <cfRule type="cellIs" dxfId="573" priority="61" stopIfTrue="1" operator="equal">
      <formula>0</formula>
    </cfRule>
  </conditionalFormatting>
  <conditionalFormatting sqref="G33">
    <cfRule type="cellIs" dxfId="572" priority="65" stopIfTrue="1" operator="equal">
      <formula>0</formula>
    </cfRule>
  </conditionalFormatting>
  <conditionalFormatting sqref="I26:I31">
    <cfRule type="cellIs" dxfId="571" priority="64" stopIfTrue="1" operator="equal">
      <formula>0</formula>
    </cfRule>
  </conditionalFormatting>
  <conditionalFormatting sqref="E22">
    <cfRule type="cellIs" dxfId="570" priority="57" stopIfTrue="1" operator="equal">
      <formula>0</formula>
    </cfRule>
  </conditionalFormatting>
  <conditionalFormatting sqref="U6:U11">
    <cfRule type="cellIs" dxfId="569" priority="59" stopIfTrue="1" operator="equal">
      <formula>0</formula>
    </cfRule>
  </conditionalFormatting>
  <conditionalFormatting sqref="B22:C22">
    <cfRule type="cellIs" dxfId="568" priority="58" stopIfTrue="1" operator="equal">
      <formula>0</formula>
    </cfRule>
  </conditionalFormatting>
  <conditionalFormatting sqref="F22">
    <cfRule type="cellIs" dxfId="567" priority="56" stopIfTrue="1" operator="equal">
      <formula>0</formula>
    </cfRule>
  </conditionalFormatting>
  <conditionalFormatting sqref="H22">
    <cfRule type="cellIs" dxfId="566" priority="55" stopIfTrue="1" operator="equal">
      <formula>0</formula>
    </cfRule>
  </conditionalFormatting>
  <conditionalFormatting sqref="I22">
    <cfRule type="cellIs" dxfId="565" priority="54" stopIfTrue="1" operator="equal">
      <formula>0</formula>
    </cfRule>
  </conditionalFormatting>
  <conditionalFormatting sqref="K22">
    <cfRule type="cellIs" dxfId="564" priority="53" stopIfTrue="1" operator="equal">
      <formula>0</formula>
    </cfRule>
  </conditionalFormatting>
  <conditionalFormatting sqref="L22">
    <cfRule type="cellIs" dxfId="563" priority="52" stopIfTrue="1" operator="equal">
      <formula>0</formula>
    </cfRule>
  </conditionalFormatting>
  <conditionalFormatting sqref="F26:F31">
    <cfRule type="cellIs" dxfId="562" priority="42" stopIfTrue="1" operator="equal">
      <formula>0</formula>
    </cfRule>
  </conditionalFormatting>
  <conditionalFormatting sqref="Q16:Q18">
    <cfRule type="cellIs" dxfId="561" priority="51" stopIfTrue="1" operator="equal">
      <formula>0</formula>
    </cfRule>
  </conditionalFormatting>
  <conditionalFormatting sqref="B32">
    <cfRule type="cellIs" dxfId="560" priority="46" stopIfTrue="1" operator="equal">
      <formula>0</formula>
    </cfRule>
  </conditionalFormatting>
  <conditionalFormatting sqref="C26:C31">
    <cfRule type="cellIs" dxfId="559" priority="45" stopIfTrue="1" operator="equal">
      <formula>0</formula>
    </cfRule>
  </conditionalFormatting>
  <conditionalFormatting sqref="C32">
    <cfRule type="cellIs" dxfId="558" priority="44" stopIfTrue="1" operator="equal">
      <formula>0</formula>
    </cfRule>
  </conditionalFormatting>
  <conditionalFormatting sqref="F32">
    <cfRule type="cellIs" dxfId="557" priority="41" stopIfTrue="1" operator="equal">
      <formula>0</formula>
    </cfRule>
  </conditionalFormatting>
  <conditionalFormatting sqref="E32">
    <cfRule type="cellIs" dxfId="556" priority="43" stopIfTrue="1" operator="equal">
      <formula>0</formula>
    </cfRule>
  </conditionalFormatting>
  <conditionalFormatting sqref="J26:K26">
    <cfRule type="cellIs" dxfId="555" priority="40" stopIfTrue="1" operator="equal">
      <formula>0</formula>
    </cfRule>
  </conditionalFormatting>
  <conditionalFormatting sqref="K26">
    <cfRule type="cellIs" dxfId="554" priority="38" stopIfTrue="1" operator="equal">
      <formula>0</formula>
    </cfRule>
  </conditionalFormatting>
  <conditionalFormatting sqref="J25">
    <cfRule type="cellIs" dxfId="553" priority="37" stopIfTrue="1" operator="equal">
      <formula>0</formula>
    </cfRule>
  </conditionalFormatting>
  <conditionalFormatting sqref="L26">
    <cfRule type="cellIs" dxfId="552" priority="39" stopIfTrue="1" operator="equal">
      <formula>0</formula>
    </cfRule>
  </conditionalFormatting>
  <conditionalFormatting sqref="L25">
    <cfRule type="cellIs" dxfId="551" priority="36" stopIfTrue="1" operator="equal">
      <formula>0</formula>
    </cfRule>
  </conditionalFormatting>
  <conditionalFormatting sqref="L26">
    <cfRule type="cellIs" dxfId="550" priority="35" stopIfTrue="1" operator="equal">
      <formula>0</formula>
    </cfRule>
  </conditionalFormatting>
  <conditionalFormatting sqref="K26">
    <cfRule type="cellIs" dxfId="549" priority="33" stopIfTrue="1" operator="equal">
      <formula>0</formula>
    </cfRule>
  </conditionalFormatting>
  <conditionalFormatting sqref="K25">
    <cfRule type="cellIs" dxfId="548" priority="34" stopIfTrue="1" operator="equal">
      <formula>0</formula>
    </cfRule>
  </conditionalFormatting>
  <conditionalFormatting sqref="J32">
    <cfRule type="cellIs" dxfId="547" priority="32" stopIfTrue="1" operator="equal">
      <formula>0</formula>
    </cfRule>
  </conditionalFormatting>
  <conditionalFormatting sqref="J28">
    <cfRule type="cellIs" dxfId="546" priority="31" stopIfTrue="1" operator="equal">
      <formula>0</formula>
    </cfRule>
  </conditionalFormatting>
  <conditionalFormatting sqref="O61:O71">
    <cfRule type="cellIs" dxfId="545" priority="30" stopIfTrue="1" operator="equal">
      <formula>0</formula>
    </cfRule>
  </conditionalFormatting>
  <conditionalFormatting sqref="F61:G61 G62:G63 D61:D73 F62:F73">
    <cfRule type="cellIs" dxfId="544" priority="29" stopIfTrue="1" operator="equal">
      <formula>0</formula>
    </cfRule>
  </conditionalFormatting>
  <conditionalFormatting sqref="L61:L72 H61:H70">
    <cfRule type="cellIs" dxfId="543" priority="28" stopIfTrue="1" operator="equal">
      <formula>0</formula>
    </cfRule>
  </conditionalFormatting>
  <conditionalFormatting sqref="I61:I70">
    <cfRule type="cellIs" dxfId="542" priority="27" stopIfTrue="1" operator="equal">
      <formula>0</formula>
    </cfRule>
  </conditionalFormatting>
  <conditionalFormatting sqref="J61:J63">
    <cfRule type="cellIs" dxfId="541" priority="26" stopIfTrue="1" operator="equal">
      <formula>0</formula>
    </cfRule>
  </conditionalFormatting>
  <conditionalFormatting sqref="E39:M39">
    <cfRule type="cellIs" dxfId="540" priority="25" stopIfTrue="1" operator="equal">
      <formula>0</formula>
    </cfRule>
  </conditionalFormatting>
  <conditionalFormatting sqref="O27">
    <cfRule type="cellIs" dxfId="539" priority="24" stopIfTrue="1" operator="equal">
      <formula>0</formula>
    </cfRule>
  </conditionalFormatting>
  <conditionalFormatting sqref="N32">
    <cfRule type="cellIs" dxfId="538" priority="23" stopIfTrue="1" operator="equal">
      <formula>0</formula>
    </cfRule>
  </conditionalFormatting>
  <conditionalFormatting sqref="Q31:Q32">
    <cfRule type="cellIs" dxfId="537" priority="22" stopIfTrue="1" operator="equal">
      <formula>0</formula>
    </cfRule>
  </conditionalFormatting>
  <conditionalFormatting sqref="U31:U32">
    <cfRule type="cellIs" dxfId="536" priority="21" stopIfTrue="1" operator="equal">
      <formula>0</formula>
    </cfRule>
  </conditionalFormatting>
  <conditionalFormatting sqref="U27">
    <cfRule type="cellIs" dxfId="535" priority="20" stopIfTrue="1" operator="equal">
      <formula>0</formula>
    </cfRule>
  </conditionalFormatting>
  <conditionalFormatting sqref="U44">
    <cfRule type="cellIs" dxfId="534" priority="19" stopIfTrue="1" operator="equal">
      <formula>0</formula>
    </cfRule>
  </conditionalFormatting>
  <conditionalFormatting sqref="S24">
    <cfRule type="cellIs" dxfId="533" priority="18" stopIfTrue="1" operator="equal">
      <formula>0</formula>
    </cfRule>
  </conditionalFormatting>
  <conditionalFormatting sqref="T27">
    <cfRule type="cellIs" dxfId="532" priority="17" stopIfTrue="1" operator="equal">
      <formula>0</formula>
    </cfRule>
  </conditionalFormatting>
  <conditionalFormatting sqref="R24 R26:R27">
    <cfRule type="cellIs" dxfId="531" priority="16" stopIfTrue="1" operator="equal">
      <formula>0</formula>
    </cfRule>
  </conditionalFormatting>
  <conditionalFormatting sqref="T43">
    <cfRule type="cellIs" dxfId="530" priority="15" stopIfTrue="1" operator="equal">
      <formula>0</formula>
    </cfRule>
  </conditionalFormatting>
  <conditionalFormatting sqref="T44:T45">
    <cfRule type="cellIs" dxfId="529" priority="14" stopIfTrue="1" operator="equal">
      <formula>0</formula>
    </cfRule>
  </conditionalFormatting>
  <conditionalFormatting sqref="U45">
    <cfRule type="cellIs" dxfId="528" priority="13" stopIfTrue="1" operator="equal">
      <formula>0</formula>
    </cfRule>
  </conditionalFormatting>
  <conditionalFormatting sqref="T44:T45">
    <cfRule type="cellIs" dxfId="527" priority="12" stopIfTrue="1" operator="equal">
      <formula>0</formula>
    </cfRule>
  </conditionalFormatting>
  <conditionalFormatting sqref="J27">
    <cfRule type="cellIs" dxfId="526" priority="11" stopIfTrue="1" operator="equal">
      <formula>0</formula>
    </cfRule>
  </conditionalFormatting>
  <conditionalFormatting sqref="J30">
    <cfRule type="cellIs" dxfId="525" priority="10" stopIfTrue="1" operator="equal">
      <formula>0</formula>
    </cfRule>
  </conditionalFormatting>
  <conditionalFormatting sqref="U22 T16:T21">
    <cfRule type="cellIs" dxfId="524" priority="9" stopIfTrue="1" operator="equal">
      <formula>0</formula>
    </cfRule>
  </conditionalFormatting>
  <conditionalFormatting sqref="R22 U22">
    <cfRule type="cellIs" dxfId="523" priority="8" stopIfTrue="1" operator="equal">
      <formula>0</formula>
    </cfRule>
  </conditionalFormatting>
  <conditionalFormatting sqref="T22">
    <cfRule type="cellIs" dxfId="522" priority="7" stopIfTrue="1" operator="equal">
      <formula>0</formula>
    </cfRule>
  </conditionalFormatting>
  <conditionalFormatting sqref="U16:U21">
    <cfRule type="cellIs" dxfId="521" priority="6" stopIfTrue="1" operator="equal">
      <formula>0</formula>
    </cfRule>
  </conditionalFormatting>
  <conditionalFormatting sqref="J11:J12 M12">
    <cfRule type="cellIs" dxfId="520" priority="5" stopIfTrue="1" operator="equal">
      <formula>0</formula>
    </cfRule>
  </conditionalFormatting>
  <conditionalFormatting sqref="J10 L10:M10">
    <cfRule type="cellIs" dxfId="519" priority="4" stopIfTrue="1" operator="equal">
      <formula>0</formula>
    </cfRule>
  </conditionalFormatting>
  <conditionalFormatting sqref="L12">
    <cfRule type="cellIs" dxfId="518" priority="3" stopIfTrue="1" operator="equal">
      <formula>0</formula>
    </cfRule>
  </conditionalFormatting>
  <conditionalFormatting sqref="Q24 Q26">
    <cfRule type="cellIs" dxfId="517" priority="2" stopIfTrue="1" operator="equal">
      <formula>0</formula>
    </cfRule>
  </conditionalFormatting>
  <conditionalFormatting sqref="Q27">
    <cfRule type="cellIs" dxfId="516" priority="1" stopIfTrue="1" operator="equal">
      <formula>0</formula>
    </cfRule>
  </conditionalFormatting>
  <dataValidations count="45">
    <dataValidation type="list" allowBlank="1" showInputMessage="1" showErrorMessage="1" sqref="L2" xr:uid="{00000000-0002-0000-0D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D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D00-000002000000}"/>
    <dataValidation allowBlank="1" showInputMessage="1" showErrorMessage="1" prompt="Enter the total number of earthen check dams." sqref="U43" xr:uid="{00000000-0002-0000-0D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D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D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D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D00-000007000000}"/>
    <dataValidation allowBlank="1" showInputMessage="1" showErrorMessage="1" prompt="Enter the number of proposed trees, 2-2.5 inch caliper._x000a_NOTE: If proposed trees are of a diffent size range, use the miscellaneous area below for the quantities." sqref="R32:S32" xr:uid="{00000000-0002-0000-0D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D00-000009000000}"/>
    <dataValidation allowBlank="1" showInputMessage="1" showErrorMessage="1" prompt="Enter the number of existing trees (4&quot;-10&quot; caliper) to be removed due to construction of system." sqref="N31:O31" xr:uid="{00000000-0002-0000-0D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D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D00-00000C000000}"/>
    <dataValidation allowBlank="1" showInputMessage="1" showErrorMessage="1" prompt="Enter length of utility sleeve for existing utilities within/crossing system." sqref="R24:R25" xr:uid="{00000000-0002-0000-0D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D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D00-00000F000000}"/>
    <dataValidation allowBlank="1" showInputMessage="1" showErrorMessage="1" prompt="Enter the number of observation wells in system._x000a_" sqref="N24:N25" xr:uid="{00000000-0002-0000-0D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D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D00-000012000000}"/>
    <dataValidation allowBlank="1" showInputMessage="1" showErrorMessage="1" prompt="Enter the number of ramps triggered by the green infrastructure construction." sqref="J27:L27" xr:uid="{00000000-0002-0000-0D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0D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D00-000015000000}"/>
    <dataValidation allowBlank="1" showInputMessage="1" showErrorMessage="1" prompt="Enter length and width of grassed areas disturbed accounting for a buffer past the area of the SW or pipe trench limits._x000a_" sqref="D24:F24" xr:uid="{00000000-0002-0000-0D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D00-000017000000}"/>
    <dataValidation allowBlank="1" showInputMessage="1" showErrorMessage="1" prompt="Refer to notes within CITY PAVING and STATE ROUTE PAVING cells for direction._x000a_" sqref="N14:Q14" xr:uid="{00000000-0002-0000-0D00-000018000000}"/>
    <dataValidation allowBlank="1" showInputMessage="1" showErrorMessage="1" prompt="For City Streets, multiply S.Y. by 0.1 to convert to TON._x000a_For State Routes, multiply S.Y. by 0.15 to convert to TON." sqref="Q15" xr:uid="{00000000-0002-0000-0D00-000019000000}"/>
    <dataValidation allowBlank="1" showInputMessage="1" showErrorMessage="1" prompt="For both CITY PAVING and STATE ROUTE PAVING, exclude areas within intersections; enter areas under PAVING AT INTERSECTIONS instead." sqref="M14:M22" xr:uid="{00000000-0002-0000-0D00-00001A000000}"/>
    <dataValidation allowBlank="1" showInputMessage="1" showErrorMessage="1" prompt="For pipe trench in cartway of State Routes: enter pipe length and paving width (pipe trench width + 12&quot; cutbacks to each side). " sqref="J14:L14" xr:uid="{00000000-0002-0000-0D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D00-00001C000000}"/>
    <dataValidation allowBlank="1" showInputMessage="1" showErrorMessage="1" prompt="For pipe trench in cartway of State Routes: enter pipe length and base width (pipe trench width + 12&quot; cutbacks to each side). " sqref="D14:F14" xr:uid="{00000000-0002-0000-0D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D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D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D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0D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D00-000022000000}"/>
    <dataValidation allowBlank="1" showInputMessage="1" showErrorMessage="1" prompt="Enter system stone storage length, width, and depth._x000a_" sqref="N4:Q4" xr:uid="{00000000-0002-0000-0D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D00-000024000000}"/>
    <dataValidation allowBlank="1" showInputMessage="1" showErrorMessage="1" prompt="Enter sand layer length, width, and depth (typically 6&quot;)._x000a__x000a_" sqref="J4:M4" xr:uid="{00000000-0002-0000-0D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D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D00-000027000000}"/>
    <dataValidation allowBlank="1" showInputMessage="1" showErrorMessage="1" prompt="Update the number of total pages." sqref="A48:U48" xr:uid="{00000000-0002-0000-0D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D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D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34FE6E66-9978-4EB3-9993-C2A58AB1718F}"/>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672AD8B1-C54E-4357-B4DE-9E4E327018FE}"/>
  </dataValidations>
  <pageMargins left="0.25" right="0.25" top="0.75" bottom="0.75" header="0.3" footer="0.3"/>
  <pageSetup paperSize="17" scale="72"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20.25" customHeight="1">
      <c r="A48" s="417" t="s">
        <v>121</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515" priority="91" stopIfTrue="1" operator="equal">
      <formula>0</formula>
    </cfRule>
  </conditionalFormatting>
  <conditionalFormatting sqref="A2 K2">
    <cfRule type="cellIs" dxfId="514" priority="90" stopIfTrue="1" operator="equal">
      <formula>0</formula>
    </cfRule>
  </conditionalFormatting>
  <conditionalFormatting sqref="J2">
    <cfRule type="cellIs" dxfId="513" priority="89" stopIfTrue="1" operator="equal">
      <formula>0</formula>
    </cfRule>
  </conditionalFormatting>
  <conditionalFormatting sqref="L2">
    <cfRule type="cellIs" dxfId="512" priority="88" stopIfTrue="1" operator="equal">
      <formula>0</formula>
    </cfRule>
  </conditionalFormatting>
  <conditionalFormatting sqref="N2">
    <cfRule type="cellIs" dxfId="511" priority="87" stopIfTrue="1" operator="equal">
      <formula>0</formula>
    </cfRule>
  </conditionalFormatting>
  <conditionalFormatting sqref="B2 J2">
    <cfRule type="cellIs" dxfId="510" priority="86" stopIfTrue="1" operator="equal">
      <formula>0</formula>
    </cfRule>
  </conditionalFormatting>
  <conditionalFormatting sqref="I2">
    <cfRule type="cellIs" dxfId="509" priority="85" stopIfTrue="1" operator="equal">
      <formula>0</formula>
    </cfRule>
  </conditionalFormatting>
  <conditionalFormatting sqref="K2">
    <cfRule type="cellIs" dxfId="508" priority="84" stopIfTrue="1" operator="equal">
      <formula>0</formula>
    </cfRule>
  </conditionalFormatting>
  <conditionalFormatting sqref="M2">
    <cfRule type="cellIs" dxfId="507" priority="83" stopIfTrue="1" operator="equal">
      <formula>0</formula>
    </cfRule>
  </conditionalFormatting>
  <conditionalFormatting sqref="I6:I8">
    <cfRule type="cellIs" dxfId="506" priority="81" stopIfTrue="1" operator="equal">
      <formula>0</formula>
    </cfRule>
  </conditionalFormatting>
  <conditionalFormatting sqref="D6:E6 D7:D8">
    <cfRule type="cellIs" dxfId="505" priority="82" stopIfTrue="1" operator="equal">
      <formula>0</formula>
    </cfRule>
  </conditionalFormatting>
  <conditionalFormatting sqref="Q6:Q8">
    <cfRule type="cellIs" dxfId="504" priority="80" stopIfTrue="1" operator="equal">
      <formula>0</formula>
    </cfRule>
  </conditionalFormatting>
  <conditionalFormatting sqref="P12:Q13 N12:N13 P22:P24 N22:N24 Q19:Q23 N26:N31 P26:P28 P31">
    <cfRule type="cellIs" dxfId="503" priority="79" stopIfTrue="1" operator="equal">
      <formula>0</formula>
    </cfRule>
  </conditionalFormatting>
  <conditionalFormatting sqref="I11">
    <cfRule type="cellIs" dxfId="502" priority="73" stopIfTrue="1" operator="equal">
      <formula>0</formula>
    </cfRule>
  </conditionalFormatting>
  <conditionalFormatting sqref="A33 C33:D33 C12:D13 D14">
    <cfRule type="cellIs" dxfId="501" priority="78" stopIfTrue="1" operator="equal">
      <formula>0</formula>
    </cfRule>
  </conditionalFormatting>
  <conditionalFormatting sqref="H12:I12 E12:E13 I33 E33">
    <cfRule type="cellIs" dxfId="500" priority="77" stopIfTrue="1" operator="equal">
      <formula>0</formula>
    </cfRule>
  </conditionalFormatting>
  <conditionalFormatting sqref="D9:D10">
    <cfRule type="cellIs" dxfId="499" priority="76" stopIfTrue="1" operator="equal">
      <formula>0</formula>
    </cfRule>
  </conditionalFormatting>
  <conditionalFormatting sqref="I9:I10">
    <cfRule type="cellIs" dxfId="498" priority="75" stopIfTrue="1" operator="equal">
      <formula>0</formula>
    </cfRule>
  </conditionalFormatting>
  <conditionalFormatting sqref="D11">
    <cfRule type="cellIs" dxfId="497" priority="74" stopIfTrue="1" operator="equal">
      <formula>0</formula>
    </cfRule>
  </conditionalFormatting>
  <conditionalFormatting sqref="M13:M14 M23">
    <cfRule type="cellIs" dxfId="496" priority="72" stopIfTrue="1" operator="equal">
      <formula>0</formula>
    </cfRule>
  </conditionalFormatting>
  <conditionalFormatting sqref="T12:U13 R12:R13 T23:U23 R30:R32">
    <cfRule type="cellIs" dxfId="495" priority="71" stopIfTrue="1" operator="equal">
      <formula>0</formula>
    </cfRule>
  </conditionalFormatting>
  <conditionalFormatting sqref="F33">
    <cfRule type="cellIs" dxfId="494" priority="66" stopIfTrue="1" operator="equal">
      <formula>0</formula>
    </cfRule>
  </conditionalFormatting>
  <conditionalFormatting sqref="F22:G22">
    <cfRule type="cellIs" dxfId="493" priority="70" stopIfTrue="1" operator="equal">
      <formula>0</formula>
    </cfRule>
  </conditionalFormatting>
  <conditionalFormatting sqref="H32">
    <cfRule type="cellIs" dxfId="492" priority="63" stopIfTrue="1" operator="equal">
      <formula>0</formula>
    </cfRule>
  </conditionalFormatting>
  <conditionalFormatting sqref="I32">
    <cfRule type="cellIs" dxfId="491" priority="62" stopIfTrue="1" operator="equal">
      <formula>0</formula>
    </cfRule>
  </conditionalFormatting>
  <conditionalFormatting sqref="J22">
    <cfRule type="cellIs" dxfId="490" priority="68" stopIfTrue="1" operator="equal">
      <formula>0</formula>
    </cfRule>
  </conditionalFormatting>
  <conditionalFormatting sqref="I22">
    <cfRule type="cellIs" dxfId="489" priority="69" stopIfTrue="1" operator="equal">
      <formula>0</formula>
    </cfRule>
  </conditionalFormatting>
  <conditionalFormatting sqref="L22">
    <cfRule type="cellIs" dxfId="488" priority="67" stopIfTrue="1" operator="equal">
      <formula>0</formula>
    </cfRule>
  </conditionalFormatting>
  <conditionalFormatting sqref="M6:M8">
    <cfRule type="cellIs" dxfId="487" priority="61" stopIfTrue="1" operator="equal">
      <formula>0</formula>
    </cfRule>
  </conditionalFormatting>
  <conditionalFormatting sqref="G33">
    <cfRule type="cellIs" dxfId="486" priority="65" stopIfTrue="1" operator="equal">
      <formula>0</formula>
    </cfRule>
  </conditionalFormatting>
  <conditionalFormatting sqref="I26:I31">
    <cfRule type="cellIs" dxfId="485" priority="64" stopIfTrue="1" operator="equal">
      <formula>0</formula>
    </cfRule>
  </conditionalFormatting>
  <conditionalFormatting sqref="E22">
    <cfRule type="cellIs" dxfId="484" priority="57" stopIfTrue="1" operator="equal">
      <formula>0</formula>
    </cfRule>
  </conditionalFormatting>
  <conditionalFormatting sqref="U6:U11">
    <cfRule type="cellIs" dxfId="483" priority="59" stopIfTrue="1" operator="equal">
      <formula>0</formula>
    </cfRule>
  </conditionalFormatting>
  <conditionalFormatting sqref="B22:C22">
    <cfRule type="cellIs" dxfId="482" priority="58" stopIfTrue="1" operator="equal">
      <formula>0</formula>
    </cfRule>
  </conditionalFormatting>
  <conditionalFormatting sqref="F22">
    <cfRule type="cellIs" dxfId="481" priority="56" stopIfTrue="1" operator="equal">
      <formula>0</formula>
    </cfRule>
  </conditionalFormatting>
  <conditionalFormatting sqref="H22">
    <cfRule type="cellIs" dxfId="480" priority="55" stopIfTrue="1" operator="equal">
      <formula>0</formula>
    </cfRule>
  </conditionalFormatting>
  <conditionalFormatting sqref="I22">
    <cfRule type="cellIs" dxfId="479" priority="54" stopIfTrue="1" operator="equal">
      <formula>0</formula>
    </cfRule>
  </conditionalFormatting>
  <conditionalFormatting sqref="K22">
    <cfRule type="cellIs" dxfId="478" priority="53" stopIfTrue="1" operator="equal">
      <formula>0</formula>
    </cfRule>
  </conditionalFormatting>
  <conditionalFormatting sqref="L22">
    <cfRule type="cellIs" dxfId="477" priority="52" stopIfTrue="1" operator="equal">
      <formula>0</formula>
    </cfRule>
  </conditionalFormatting>
  <conditionalFormatting sqref="F26:F31">
    <cfRule type="cellIs" dxfId="476" priority="42" stopIfTrue="1" operator="equal">
      <formula>0</formula>
    </cfRule>
  </conditionalFormatting>
  <conditionalFormatting sqref="Q16:Q18">
    <cfRule type="cellIs" dxfId="475" priority="51" stopIfTrue="1" operator="equal">
      <formula>0</formula>
    </cfRule>
  </conditionalFormatting>
  <conditionalFormatting sqref="B32">
    <cfRule type="cellIs" dxfId="474" priority="46" stopIfTrue="1" operator="equal">
      <formula>0</formula>
    </cfRule>
  </conditionalFormatting>
  <conditionalFormatting sqref="C26:C31">
    <cfRule type="cellIs" dxfId="473" priority="45" stopIfTrue="1" operator="equal">
      <formula>0</formula>
    </cfRule>
  </conditionalFormatting>
  <conditionalFormatting sqref="C32">
    <cfRule type="cellIs" dxfId="472" priority="44" stopIfTrue="1" operator="equal">
      <formula>0</formula>
    </cfRule>
  </conditionalFormatting>
  <conditionalFormatting sqref="F32">
    <cfRule type="cellIs" dxfId="471" priority="41" stopIfTrue="1" operator="equal">
      <formula>0</formula>
    </cfRule>
  </conditionalFormatting>
  <conditionalFormatting sqref="E32">
    <cfRule type="cellIs" dxfId="470" priority="43" stopIfTrue="1" operator="equal">
      <formula>0</formula>
    </cfRule>
  </conditionalFormatting>
  <conditionalFormatting sqref="J26:K26">
    <cfRule type="cellIs" dxfId="469" priority="40" stopIfTrue="1" operator="equal">
      <formula>0</formula>
    </cfRule>
  </conditionalFormatting>
  <conditionalFormatting sqref="K26">
    <cfRule type="cellIs" dxfId="468" priority="38" stopIfTrue="1" operator="equal">
      <formula>0</formula>
    </cfRule>
  </conditionalFormatting>
  <conditionalFormatting sqref="J25">
    <cfRule type="cellIs" dxfId="467" priority="37" stopIfTrue="1" operator="equal">
      <formula>0</formula>
    </cfRule>
  </conditionalFormatting>
  <conditionalFormatting sqref="L26">
    <cfRule type="cellIs" dxfId="466" priority="39" stopIfTrue="1" operator="equal">
      <formula>0</formula>
    </cfRule>
  </conditionalFormatting>
  <conditionalFormatting sqref="L25">
    <cfRule type="cellIs" dxfId="465" priority="36" stopIfTrue="1" operator="equal">
      <formula>0</formula>
    </cfRule>
  </conditionalFormatting>
  <conditionalFormatting sqref="L26">
    <cfRule type="cellIs" dxfId="464" priority="35" stopIfTrue="1" operator="equal">
      <formula>0</formula>
    </cfRule>
  </conditionalFormatting>
  <conditionalFormatting sqref="K26">
    <cfRule type="cellIs" dxfId="463" priority="33" stopIfTrue="1" operator="equal">
      <formula>0</formula>
    </cfRule>
  </conditionalFormatting>
  <conditionalFormatting sqref="K25">
    <cfRule type="cellIs" dxfId="462" priority="34" stopIfTrue="1" operator="equal">
      <formula>0</formula>
    </cfRule>
  </conditionalFormatting>
  <conditionalFormatting sqref="J32">
    <cfRule type="cellIs" dxfId="461" priority="32" stopIfTrue="1" operator="equal">
      <formula>0</formula>
    </cfRule>
  </conditionalFormatting>
  <conditionalFormatting sqref="J28">
    <cfRule type="cellIs" dxfId="460" priority="31" stopIfTrue="1" operator="equal">
      <formula>0</formula>
    </cfRule>
  </conditionalFormatting>
  <conditionalFormatting sqref="O61:O71">
    <cfRule type="cellIs" dxfId="459" priority="30" stopIfTrue="1" operator="equal">
      <formula>0</formula>
    </cfRule>
  </conditionalFormatting>
  <conditionalFormatting sqref="F61:G61 G62:G63 D61:D73 F62:F73">
    <cfRule type="cellIs" dxfId="458" priority="29" stopIfTrue="1" operator="equal">
      <formula>0</formula>
    </cfRule>
  </conditionalFormatting>
  <conditionalFormatting sqref="L61:L72 H61:H70">
    <cfRule type="cellIs" dxfId="457" priority="28" stopIfTrue="1" operator="equal">
      <formula>0</formula>
    </cfRule>
  </conditionalFormatting>
  <conditionalFormatting sqref="I61:I70">
    <cfRule type="cellIs" dxfId="456" priority="27" stopIfTrue="1" operator="equal">
      <formula>0</formula>
    </cfRule>
  </conditionalFormatting>
  <conditionalFormatting sqref="J61:J63">
    <cfRule type="cellIs" dxfId="455" priority="26" stopIfTrue="1" operator="equal">
      <formula>0</formula>
    </cfRule>
  </conditionalFormatting>
  <conditionalFormatting sqref="E39:M39">
    <cfRule type="cellIs" dxfId="454" priority="25" stopIfTrue="1" operator="equal">
      <formula>0</formula>
    </cfRule>
  </conditionalFormatting>
  <conditionalFormatting sqref="O27">
    <cfRule type="cellIs" dxfId="453" priority="24" stopIfTrue="1" operator="equal">
      <formula>0</formula>
    </cfRule>
  </conditionalFormatting>
  <conditionalFormatting sqref="N32">
    <cfRule type="cellIs" dxfId="452" priority="23" stopIfTrue="1" operator="equal">
      <formula>0</formula>
    </cfRule>
  </conditionalFormatting>
  <conditionalFormatting sqref="Q31:Q32">
    <cfRule type="cellIs" dxfId="451" priority="22" stopIfTrue="1" operator="equal">
      <formula>0</formula>
    </cfRule>
  </conditionalFormatting>
  <conditionalFormatting sqref="U31:U32">
    <cfRule type="cellIs" dxfId="450" priority="21" stopIfTrue="1" operator="equal">
      <formula>0</formula>
    </cfRule>
  </conditionalFormatting>
  <conditionalFormatting sqref="U27">
    <cfRule type="cellIs" dxfId="449" priority="20" stopIfTrue="1" operator="equal">
      <formula>0</formula>
    </cfRule>
  </conditionalFormatting>
  <conditionalFormatting sqref="U44">
    <cfRule type="cellIs" dxfId="448" priority="19" stopIfTrue="1" operator="equal">
      <formula>0</formula>
    </cfRule>
  </conditionalFormatting>
  <conditionalFormatting sqref="S24">
    <cfRule type="cellIs" dxfId="447" priority="18" stopIfTrue="1" operator="equal">
      <formula>0</formula>
    </cfRule>
  </conditionalFormatting>
  <conditionalFormatting sqref="T27">
    <cfRule type="cellIs" dxfId="446" priority="17" stopIfTrue="1" operator="equal">
      <formula>0</formula>
    </cfRule>
  </conditionalFormatting>
  <conditionalFormatting sqref="R24 R26:R27">
    <cfRule type="cellIs" dxfId="445" priority="16" stopIfTrue="1" operator="equal">
      <formula>0</formula>
    </cfRule>
  </conditionalFormatting>
  <conditionalFormatting sqref="T43">
    <cfRule type="cellIs" dxfId="444" priority="15" stopIfTrue="1" operator="equal">
      <formula>0</formula>
    </cfRule>
  </conditionalFormatting>
  <conditionalFormatting sqref="T44:T45">
    <cfRule type="cellIs" dxfId="443" priority="14" stopIfTrue="1" operator="equal">
      <formula>0</formula>
    </cfRule>
  </conditionalFormatting>
  <conditionalFormatting sqref="U45">
    <cfRule type="cellIs" dxfId="442" priority="13" stopIfTrue="1" operator="equal">
      <formula>0</formula>
    </cfRule>
  </conditionalFormatting>
  <conditionalFormatting sqref="T44:T45">
    <cfRule type="cellIs" dxfId="441" priority="12" stopIfTrue="1" operator="equal">
      <formula>0</formula>
    </cfRule>
  </conditionalFormatting>
  <conditionalFormatting sqref="J27">
    <cfRule type="cellIs" dxfId="440" priority="11" stopIfTrue="1" operator="equal">
      <formula>0</formula>
    </cfRule>
  </conditionalFormatting>
  <conditionalFormatting sqref="J30">
    <cfRule type="cellIs" dxfId="439" priority="10" stopIfTrue="1" operator="equal">
      <formula>0</formula>
    </cfRule>
  </conditionalFormatting>
  <conditionalFormatting sqref="U22 T16:T21">
    <cfRule type="cellIs" dxfId="438" priority="9" stopIfTrue="1" operator="equal">
      <formula>0</formula>
    </cfRule>
  </conditionalFormatting>
  <conditionalFormatting sqref="R22 U22">
    <cfRule type="cellIs" dxfId="437" priority="8" stopIfTrue="1" operator="equal">
      <formula>0</formula>
    </cfRule>
  </conditionalFormatting>
  <conditionalFormatting sqref="T22">
    <cfRule type="cellIs" dxfId="436" priority="7" stopIfTrue="1" operator="equal">
      <formula>0</formula>
    </cfRule>
  </conditionalFormatting>
  <conditionalFormatting sqref="U16:U21">
    <cfRule type="cellIs" dxfId="435" priority="6" stopIfTrue="1" operator="equal">
      <formula>0</formula>
    </cfRule>
  </conditionalFormatting>
  <conditionalFormatting sqref="J11:J12 M12">
    <cfRule type="cellIs" dxfId="434" priority="5" stopIfTrue="1" operator="equal">
      <formula>0</formula>
    </cfRule>
  </conditionalFormatting>
  <conditionalFormatting sqref="J10 L10:M10">
    <cfRule type="cellIs" dxfId="433" priority="4" stopIfTrue="1" operator="equal">
      <formula>0</formula>
    </cfRule>
  </conditionalFormatting>
  <conditionalFormatting sqref="L12">
    <cfRule type="cellIs" dxfId="432" priority="3" stopIfTrue="1" operator="equal">
      <formula>0</formula>
    </cfRule>
  </conditionalFormatting>
  <conditionalFormatting sqref="Q24 Q26">
    <cfRule type="cellIs" dxfId="431" priority="2" stopIfTrue="1" operator="equal">
      <formula>0</formula>
    </cfRule>
  </conditionalFormatting>
  <conditionalFormatting sqref="Q27">
    <cfRule type="cellIs" dxfId="430" priority="1" stopIfTrue="1" operator="equal">
      <formula>0</formula>
    </cfRule>
  </conditionalFormatting>
  <dataValidations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E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E00-000001000000}"/>
    <dataValidation allowBlank="1" showInputMessage="1" showErrorMessage="1" prompt="Enter sand layer length, width, and depth (typically 6&quot;)._x000a__x000a_" sqref="J4:M4" xr:uid="{00000000-0002-0000-0E00-000002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E00-000003000000}"/>
    <dataValidation allowBlank="1" showInputMessage="1" showErrorMessage="1" prompt="Enter system stone storage length, width, and depth._x000a_" sqref="N4:Q4" xr:uid="{00000000-0002-0000-0E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E00-000005000000}"/>
    <dataValidation allowBlank="1" showInputMessage="1" showErrorMessage="1" prompt="Enter volume of tanks within stone storage in cubic yards._x000a_For same size modular tanks, volume = [# of tanks x tank length x tank width x tank height] / 27._x000a__x000a_" sqref="N10:P10" xr:uid="{00000000-0002-0000-0E00-000006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E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E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E00-000009000000}"/>
    <dataValidation allowBlank="1" showInputMessage="1" showErrorMessage="1" prompt="For pipe trench in cartway of State Routes: enter pipe length and base width (pipe trench width + 12&quot; cutbacks to each side). " sqref="D14:F14" xr:uid="{00000000-0002-0000-0E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E00-00000B000000}"/>
    <dataValidation allowBlank="1" showInputMessage="1" showErrorMessage="1" prompt="For pipe trench in cartway of State Routes: enter pipe length and paving width (pipe trench width + 12&quot; cutbacks to each side). " sqref="J14:L14" xr:uid="{00000000-0002-0000-0E00-00000C000000}"/>
    <dataValidation allowBlank="1" showInputMessage="1" showErrorMessage="1" prompt="For both CITY PAVING and STATE ROUTE PAVING, exclude areas within intersections; enter areas under PAVING AT INTERSECTIONS instead." sqref="M14:M22" xr:uid="{00000000-0002-0000-0E00-00000D000000}"/>
    <dataValidation allowBlank="1" showInputMessage="1" showErrorMessage="1" prompt="For City Streets, multiply S.Y. by 0.1 to convert to TON._x000a_For State Routes, multiply S.Y. by 0.15 to convert to TON." sqref="Q15" xr:uid="{00000000-0002-0000-0E00-00000E000000}"/>
    <dataValidation allowBlank="1" showInputMessage="1" showErrorMessage="1" prompt="Refer to notes within CITY PAVING and STATE ROUTE PAVING cells for direction._x000a_" sqref="N14:Q14" xr:uid="{00000000-0002-0000-0E00-00000F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E00-000010000000}"/>
    <dataValidation allowBlank="1" showInputMessage="1" showErrorMessage="1" prompt="Enter length and width of grassed areas disturbed accounting for a buffer past the area of the SW or pipe trench limits._x000a_" sqref="D24:F24" xr:uid="{00000000-0002-0000-0E00-000011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E00-000012000000}"/>
    <dataValidation allowBlank="1" showInputMessage="1" showErrorMessage="1" prompt="Enter length of curb replacement by kind, refer to the Paving Letter for limits._x000a_NOTE: Do not count curb disturbance due to proposed ADA ramps or inlets._x000a_" sqref="J24:L24" xr:uid="{00000000-0002-0000-0E00-000013000000}"/>
    <dataValidation allowBlank="1" showInputMessage="1" showErrorMessage="1" prompt="Enter the number of ramps triggered by the green infrastructure construction." sqref="J27:L27" xr:uid="{00000000-0002-0000-0E00-000014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E00-000015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E00-000016000000}"/>
    <dataValidation allowBlank="1" showInputMessage="1" showErrorMessage="1" prompt="Enter the number of observation wells in system._x000a_" sqref="N24:N25" xr:uid="{00000000-0002-0000-0E00-000017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E00-000018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E00-000019000000}"/>
    <dataValidation allowBlank="1" showInputMessage="1" showErrorMessage="1" prompt="Enter length of utility sleeve for existing utilities within/crossing system." sqref="R24:R25" xr:uid="{00000000-0002-0000-0E00-00001A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E00-00001B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E00-00001C000000}"/>
    <dataValidation allowBlank="1" showInputMessage="1" showErrorMessage="1" prompt="Enter the number of existing trees (4&quot;-10&quot; caliper) to be removed due to construction of system." sqref="N31:O31" xr:uid="{00000000-0002-0000-0E00-00001D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E00-00001E000000}"/>
    <dataValidation allowBlank="1" showInputMessage="1" showErrorMessage="1" prompt="Enter the number of proposed trees, 2-2.5 inch caliper._x000a_NOTE: If proposed trees are of a diffent size range, use the miscellaneous area below for the quantities." sqref="R32:S32" xr:uid="{00000000-0002-0000-0E00-00001F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E00-000020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E00-000021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E00-000022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E00-000023000000}"/>
    <dataValidation allowBlank="1" showInputMessage="1" showErrorMessage="1" prompt="Enter the total number of earthen check dams." sqref="U43" xr:uid="{00000000-0002-0000-0E00-000024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E00-000025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E00-000026000000}"/>
    <dataValidation type="list" allowBlank="1" showInputMessage="1" showErrorMessage="1" sqref="L2" xr:uid="{00000000-0002-0000-0E00-000027000000}">
      <formula1>$AA$3:$AA$5</formula1>
    </dataValidation>
    <dataValidation allowBlank="1" showInputMessage="1" showErrorMessage="1" prompt="Update the number of total pages._x000a_" sqref="A48:U48" xr:uid="{00000000-0002-0000-0E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E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E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495B20A1-DCB8-4819-BBF8-45D406E89D59}"/>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65B880C0-C920-472A-811D-20953C6320C5}"/>
  </dataValidations>
  <pageMargins left="0.25" right="0.25" top="0.75" bottom="0.75" header="0.3" footer="0.3"/>
  <pageSetup paperSize="17" scale="7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 customHeight="1">
      <c r="A48" s="417" t="s">
        <v>122</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429" priority="91" stopIfTrue="1" operator="equal">
      <formula>0</formula>
    </cfRule>
  </conditionalFormatting>
  <conditionalFormatting sqref="A2 K2">
    <cfRule type="cellIs" dxfId="428" priority="90" stopIfTrue="1" operator="equal">
      <formula>0</formula>
    </cfRule>
  </conditionalFormatting>
  <conditionalFormatting sqref="J2">
    <cfRule type="cellIs" dxfId="427" priority="89" stopIfTrue="1" operator="equal">
      <formula>0</formula>
    </cfRule>
  </conditionalFormatting>
  <conditionalFormatting sqref="L2">
    <cfRule type="cellIs" dxfId="426" priority="88" stopIfTrue="1" operator="equal">
      <formula>0</formula>
    </cfRule>
  </conditionalFormatting>
  <conditionalFormatting sqref="N2">
    <cfRule type="cellIs" dxfId="425" priority="87" stopIfTrue="1" operator="equal">
      <formula>0</formula>
    </cfRule>
  </conditionalFormatting>
  <conditionalFormatting sqref="B2 J2">
    <cfRule type="cellIs" dxfId="424" priority="86" stopIfTrue="1" operator="equal">
      <formula>0</formula>
    </cfRule>
  </conditionalFormatting>
  <conditionalFormatting sqref="I2">
    <cfRule type="cellIs" dxfId="423" priority="85" stopIfTrue="1" operator="equal">
      <formula>0</formula>
    </cfRule>
  </conditionalFormatting>
  <conditionalFormatting sqref="K2">
    <cfRule type="cellIs" dxfId="422" priority="84" stopIfTrue="1" operator="equal">
      <formula>0</formula>
    </cfRule>
  </conditionalFormatting>
  <conditionalFormatting sqref="M2">
    <cfRule type="cellIs" dxfId="421" priority="83" stopIfTrue="1" operator="equal">
      <formula>0</formula>
    </cfRule>
  </conditionalFormatting>
  <conditionalFormatting sqref="I6:I8">
    <cfRule type="cellIs" dxfId="420" priority="81" stopIfTrue="1" operator="equal">
      <formula>0</formula>
    </cfRule>
  </conditionalFormatting>
  <conditionalFormatting sqref="D6:E6 D7:D8">
    <cfRule type="cellIs" dxfId="419" priority="82" stopIfTrue="1" operator="equal">
      <formula>0</formula>
    </cfRule>
  </conditionalFormatting>
  <conditionalFormatting sqref="Q6:Q8">
    <cfRule type="cellIs" dxfId="418" priority="80" stopIfTrue="1" operator="equal">
      <formula>0</formula>
    </cfRule>
  </conditionalFormatting>
  <conditionalFormatting sqref="P12:Q13 N12:N13 P22:P24 N22:N24 Q19:Q23 N26:N31 P26:P28 P31">
    <cfRule type="cellIs" dxfId="417" priority="79" stopIfTrue="1" operator="equal">
      <formula>0</formula>
    </cfRule>
  </conditionalFormatting>
  <conditionalFormatting sqref="I11">
    <cfRule type="cellIs" dxfId="416" priority="73" stopIfTrue="1" operator="equal">
      <formula>0</formula>
    </cfRule>
  </conditionalFormatting>
  <conditionalFormatting sqref="A33 C33:D33 C12:D13 D14">
    <cfRule type="cellIs" dxfId="415" priority="78" stopIfTrue="1" operator="equal">
      <formula>0</formula>
    </cfRule>
  </conditionalFormatting>
  <conditionalFormatting sqref="H12:I12 E12:E13 I33 E33">
    <cfRule type="cellIs" dxfId="414" priority="77" stopIfTrue="1" operator="equal">
      <formula>0</formula>
    </cfRule>
  </conditionalFormatting>
  <conditionalFormatting sqref="D9:D10">
    <cfRule type="cellIs" dxfId="413" priority="76" stopIfTrue="1" operator="equal">
      <formula>0</formula>
    </cfRule>
  </conditionalFormatting>
  <conditionalFormatting sqref="I9:I10">
    <cfRule type="cellIs" dxfId="412" priority="75" stopIfTrue="1" operator="equal">
      <formula>0</formula>
    </cfRule>
  </conditionalFormatting>
  <conditionalFormatting sqref="D11">
    <cfRule type="cellIs" dxfId="411" priority="74" stopIfTrue="1" operator="equal">
      <formula>0</formula>
    </cfRule>
  </conditionalFormatting>
  <conditionalFormatting sqref="M13:M14 M23">
    <cfRule type="cellIs" dxfId="410" priority="72" stopIfTrue="1" operator="equal">
      <formula>0</formula>
    </cfRule>
  </conditionalFormatting>
  <conditionalFormatting sqref="T12:U13 R12:R13 T23:U23 R30:R32">
    <cfRule type="cellIs" dxfId="409" priority="71" stopIfTrue="1" operator="equal">
      <formula>0</formula>
    </cfRule>
  </conditionalFormatting>
  <conditionalFormatting sqref="F33">
    <cfRule type="cellIs" dxfId="408" priority="66" stopIfTrue="1" operator="equal">
      <formula>0</formula>
    </cfRule>
  </conditionalFormatting>
  <conditionalFormatting sqref="F22:G22">
    <cfRule type="cellIs" dxfId="407" priority="70" stopIfTrue="1" operator="equal">
      <formula>0</formula>
    </cfRule>
  </conditionalFormatting>
  <conditionalFormatting sqref="H32">
    <cfRule type="cellIs" dxfId="406" priority="63" stopIfTrue="1" operator="equal">
      <formula>0</formula>
    </cfRule>
  </conditionalFormatting>
  <conditionalFormatting sqref="I32">
    <cfRule type="cellIs" dxfId="405" priority="62" stopIfTrue="1" operator="equal">
      <formula>0</formula>
    </cfRule>
  </conditionalFormatting>
  <conditionalFormatting sqref="J22">
    <cfRule type="cellIs" dxfId="404" priority="68" stopIfTrue="1" operator="equal">
      <formula>0</formula>
    </cfRule>
  </conditionalFormatting>
  <conditionalFormatting sqref="I22">
    <cfRule type="cellIs" dxfId="403" priority="69" stopIfTrue="1" operator="equal">
      <formula>0</formula>
    </cfRule>
  </conditionalFormatting>
  <conditionalFormatting sqref="L22">
    <cfRule type="cellIs" dxfId="402" priority="67" stopIfTrue="1" operator="equal">
      <formula>0</formula>
    </cfRule>
  </conditionalFormatting>
  <conditionalFormatting sqref="M6:M8">
    <cfRule type="cellIs" dxfId="401" priority="61" stopIfTrue="1" operator="equal">
      <formula>0</formula>
    </cfRule>
  </conditionalFormatting>
  <conditionalFormatting sqref="G33">
    <cfRule type="cellIs" dxfId="400" priority="65" stopIfTrue="1" operator="equal">
      <formula>0</formula>
    </cfRule>
  </conditionalFormatting>
  <conditionalFormatting sqref="I26:I31">
    <cfRule type="cellIs" dxfId="399" priority="64" stopIfTrue="1" operator="equal">
      <formula>0</formula>
    </cfRule>
  </conditionalFormatting>
  <conditionalFormatting sqref="E22">
    <cfRule type="cellIs" dxfId="398" priority="57" stopIfTrue="1" operator="equal">
      <formula>0</formula>
    </cfRule>
  </conditionalFormatting>
  <conditionalFormatting sqref="U6:U11">
    <cfRule type="cellIs" dxfId="397" priority="59" stopIfTrue="1" operator="equal">
      <formula>0</formula>
    </cfRule>
  </conditionalFormatting>
  <conditionalFormatting sqref="B22:C22">
    <cfRule type="cellIs" dxfId="396" priority="58" stopIfTrue="1" operator="equal">
      <formula>0</formula>
    </cfRule>
  </conditionalFormatting>
  <conditionalFormatting sqref="F22">
    <cfRule type="cellIs" dxfId="395" priority="56" stopIfTrue="1" operator="equal">
      <formula>0</formula>
    </cfRule>
  </conditionalFormatting>
  <conditionalFormatting sqref="H22">
    <cfRule type="cellIs" dxfId="394" priority="55" stopIfTrue="1" operator="equal">
      <formula>0</formula>
    </cfRule>
  </conditionalFormatting>
  <conditionalFormatting sqref="I22">
    <cfRule type="cellIs" dxfId="393" priority="54" stopIfTrue="1" operator="equal">
      <formula>0</formula>
    </cfRule>
  </conditionalFormatting>
  <conditionalFormatting sqref="K22">
    <cfRule type="cellIs" dxfId="392" priority="53" stopIfTrue="1" operator="equal">
      <formula>0</formula>
    </cfRule>
  </conditionalFormatting>
  <conditionalFormatting sqref="L22">
    <cfRule type="cellIs" dxfId="391" priority="52" stopIfTrue="1" operator="equal">
      <formula>0</formula>
    </cfRule>
  </conditionalFormatting>
  <conditionalFormatting sqref="F26:F31">
    <cfRule type="cellIs" dxfId="390" priority="42" stopIfTrue="1" operator="equal">
      <formula>0</formula>
    </cfRule>
  </conditionalFormatting>
  <conditionalFormatting sqref="Q16:Q18">
    <cfRule type="cellIs" dxfId="389" priority="51" stopIfTrue="1" operator="equal">
      <formula>0</formula>
    </cfRule>
  </conditionalFormatting>
  <conditionalFormatting sqref="B32">
    <cfRule type="cellIs" dxfId="388" priority="46" stopIfTrue="1" operator="equal">
      <formula>0</formula>
    </cfRule>
  </conditionalFormatting>
  <conditionalFormatting sqref="C26:C31">
    <cfRule type="cellIs" dxfId="387" priority="45" stopIfTrue="1" operator="equal">
      <formula>0</formula>
    </cfRule>
  </conditionalFormatting>
  <conditionalFormatting sqref="C32">
    <cfRule type="cellIs" dxfId="386" priority="44" stopIfTrue="1" operator="equal">
      <formula>0</formula>
    </cfRule>
  </conditionalFormatting>
  <conditionalFormatting sqref="F32">
    <cfRule type="cellIs" dxfId="385" priority="41" stopIfTrue="1" operator="equal">
      <formula>0</formula>
    </cfRule>
  </conditionalFormatting>
  <conditionalFormatting sqref="E32">
    <cfRule type="cellIs" dxfId="384" priority="43" stopIfTrue="1" operator="equal">
      <formula>0</formula>
    </cfRule>
  </conditionalFormatting>
  <conditionalFormatting sqref="J26:K26">
    <cfRule type="cellIs" dxfId="383" priority="40" stopIfTrue="1" operator="equal">
      <formula>0</formula>
    </cfRule>
  </conditionalFormatting>
  <conditionalFormatting sqref="K26">
    <cfRule type="cellIs" dxfId="382" priority="38" stopIfTrue="1" operator="equal">
      <formula>0</formula>
    </cfRule>
  </conditionalFormatting>
  <conditionalFormatting sqref="J25">
    <cfRule type="cellIs" dxfId="381" priority="37" stopIfTrue="1" operator="equal">
      <formula>0</formula>
    </cfRule>
  </conditionalFormatting>
  <conditionalFormatting sqref="L26">
    <cfRule type="cellIs" dxfId="380" priority="39" stopIfTrue="1" operator="equal">
      <formula>0</formula>
    </cfRule>
  </conditionalFormatting>
  <conditionalFormatting sqref="L25">
    <cfRule type="cellIs" dxfId="379" priority="36" stopIfTrue="1" operator="equal">
      <formula>0</formula>
    </cfRule>
  </conditionalFormatting>
  <conditionalFormatting sqref="L26">
    <cfRule type="cellIs" dxfId="378" priority="35" stopIfTrue="1" operator="equal">
      <formula>0</formula>
    </cfRule>
  </conditionalFormatting>
  <conditionalFormatting sqref="K26">
    <cfRule type="cellIs" dxfId="377" priority="33" stopIfTrue="1" operator="equal">
      <formula>0</formula>
    </cfRule>
  </conditionalFormatting>
  <conditionalFormatting sqref="K25">
    <cfRule type="cellIs" dxfId="376" priority="34" stopIfTrue="1" operator="equal">
      <formula>0</formula>
    </cfRule>
  </conditionalFormatting>
  <conditionalFormatting sqref="J32">
    <cfRule type="cellIs" dxfId="375" priority="32" stopIfTrue="1" operator="equal">
      <formula>0</formula>
    </cfRule>
  </conditionalFormatting>
  <conditionalFormatting sqref="J28">
    <cfRule type="cellIs" dxfId="374" priority="31" stopIfTrue="1" operator="equal">
      <formula>0</formula>
    </cfRule>
  </conditionalFormatting>
  <conditionalFormatting sqref="O61:O71">
    <cfRule type="cellIs" dxfId="373" priority="30" stopIfTrue="1" operator="equal">
      <formula>0</formula>
    </cfRule>
  </conditionalFormatting>
  <conditionalFormatting sqref="F61:G61 G62:G63 D61:D73 F62:F73">
    <cfRule type="cellIs" dxfId="372" priority="29" stopIfTrue="1" operator="equal">
      <formula>0</formula>
    </cfRule>
  </conditionalFormatting>
  <conditionalFormatting sqref="L61:L72 H61:H70">
    <cfRule type="cellIs" dxfId="371" priority="28" stopIfTrue="1" operator="equal">
      <formula>0</formula>
    </cfRule>
  </conditionalFormatting>
  <conditionalFormatting sqref="I61:I70">
    <cfRule type="cellIs" dxfId="370" priority="27" stopIfTrue="1" operator="equal">
      <formula>0</formula>
    </cfRule>
  </conditionalFormatting>
  <conditionalFormatting sqref="J61:J63">
    <cfRule type="cellIs" dxfId="369" priority="26" stopIfTrue="1" operator="equal">
      <formula>0</formula>
    </cfRule>
  </conditionalFormatting>
  <conditionalFormatting sqref="E39:M39">
    <cfRule type="cellIs" dxfId="368" priority="25" stopIfTrue="1" operator="equal">
      <formula>0</formula>
    </cfRule>
  </conditionalFormatting>
  <conditionalFormatting sqref="O27">
    <cfRule type="cellIs" dxfId="367" priority="24" stopIfTrue="1" operator="equal">
      <formula>0</formula>
    </cfRule>
  </conditionalFormatting>
  <conditionalFormatting sqref="N32">
    <cfRule type="cellIs" dxfId="366" priority="23" stopIfTrue="1" operator="equal">
      <formula>0</formula>
    </cfRule>
  </conditionalFormatting>
  <conditionalFormatting sqref="Q31:Q32">
    <cfRule type="cellIs" dxfId="365" priority="22" stopIfTrue="1" operator="equal">
      <formula>0</formula>
    </cfRule>
  </conditionalFormatting>
  <conditionalFormatting sqref="U31:U32">
    <cfRule type="cellIs" dxfId="364" priority="21" stopIfTrue="1" operator="equal">
      <formula>0</formula>
    </cfRule>
  </conditionalFormatting>
  <conditionalFormatting sqref="U27">
    <cfRule type="cellIs" dxfId="363" priority="20" stopIfTrue="1" operator="equal">
      <formula>0</formula>
    </cfRule>
  </conditionalFormatting>
  <conditionalFormatting sqref="U44">
    <cfRule type="cellIs" dxfId="362" priority="19" stopIfTrue="1" operator="equal">
      <formula>0</formula>
    </cfRule>
  </conditionalFormatting>
  <conditionalFormatting sqref="S24">
    <cfRule type="cellIs" dxfId="361" priority="18" stopIfTrue="1" operator="equal">
      <formula>0</formula>
    </cfRule>
  </conditionalFormatting>
  <conditionalFormatting sqref="T27">
    <cfRule type="cellIs" dxfId="360" priority="17" stopIfTrue="1" operator="equal">
      <formula>0</formula>
    </cfRule>
  </conditionalFormatting>
  <conditionalFormatting sqref="R24 R26:R27">
    <cfRule type="cellIs" dxfId="359" priority="16" stopIfTrue="1" operator="equal">
      <formula>0</formula>
    </cfRule>
  </conditionalFormatting>
  <conditionalFormatting sqref="T43">
    <cfRule type="cellIs" dxfId="358" priority="15" stopIfTrue="1" operator="equal">
      <formula>0</formula>
    </cfRule>
  </conditionalFormatting>
  <conditionalFormatting sqref="T44:T45">
    <cfRule type="cellIs" dxfId="357" priority="14" stopIfTrue="1" operator="equal">
      <formula>0</formula>
    </cfRule>
  </conditionalFormatting>
  <conditionalFormatting sqref="U45">
    <cfRule type="cellIs" dxfId="356" priority="13" stopIfTrue="1" operator="equal">
      <formula>0</formula>
    </cfRule>
  </conditionalFormatting>
  <conditionalFormatting sqref="T44:T45">
    <cfRule type="cellIs" dxfId="355" priority="12" stopIfTrue="1" operator="equal">
      <formula>0</formula>
    </cfRule>
  </conditionalFormatting>
  <conditionalFormatting sqref="J27">
    <cfRule type="cellIs" dxfId="354" priority="11" stopIfTrue="1" operator="equal">
      <formula>0</formula>
    </cfRule>
  </conditionalFormatting>
  <conditionalFormatting sqref="J30">
    <cfRule type="cellIs" dxfId="353" priority="10" stopIfTrue="1" operator="equal">
      <formula>0</formula>
    </cfRule>
  </conditionalFormatting>
  <conditionalFormatting sqref="U22 T16:T21">
    <cfRule type="cellIs" dxfId="352" priority="9" stopIfTrue="1" operator="equal">
      <formula>0</formula>
    </cfRule>
  </conditionalFormatting>
  <conditionalFormatting sqref="R22 U22">
    <cfRule type="cellIs" dxfId="351" priority="8" stopIfTrue="1" operator="equal">
      <formula>0</formula>
    </cfRule>
  </conditionalFormatting>
  <conditionalFormatting sqref="T22">
    <cfRule type="cellIs" dxfId="350" priority="7" stopIfTrue="1" operator="equal">
      <formula>0</formula>
    </cfRule>
  </conditionalFormatting>
  <conditionalFormatting sqref="U16:U21">
    <cfRule type="cellIs" dxfId="349" priority="6" stopIfTrue="1" operator="equal">
      <formula>0</formula>
    </cfRule>
  </conditionalFormatting>
  <conditionalFormatting sqref="J11:J12 M12">
    <cfRule type="cellIs" dxfId="348" priority="5" stopIfTrue="1" operator="equal">
      <formula>0</formula>
    </cfRule>
  </conditionalFormatting>
  <conditionalFormatting sqref="J10 L10:M10">
    <cfRule type="cellIs" dxfId="347" priority="4" stopIfTrue="1" operator="equal">
      <formula>0</formula>
    </cfRule>
  </conditionalFormatting>
  <conditionalFormatting sqref="L12">
    <cfRule type="cellIs" dxfId="346" priority="3" stopIfTrue="1" operator="equal">
      <formula>0</formula>
    </cfRule>
  </conditionalFormatting>
  <conditionalFormatting sqref="Q24 Q26">
    <cfRule type="cellIs" dxfId="345" priority="2" stopIfTrue="1" operator="equal">
      <formula>0</formula>
    </cfRule>
  </conditionalFormatting>
  <conditionalFormatting sqref="Q27">
    <cfRule type="cellIs" dxfId="344" priority="1" stopIfTrue="1" operator="equal">
      <formula>0</formula>
    </cfRule>
  </conditionalFormatting>
  <dataValidations count="45">
    <dataValidation type="list" allowBlank="1" showInputMessage="1" showErrorMessage="1" sqref="L2" xr:uid="{00000000-0002-0000-0F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F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F00-000002000000}"/>
    <dataValidation allowBlank="1" showInputMessage="1" showErrorMessage="1" prompt="Enter the total number of earthen check dams." sqref="U43" xr:uid="{00000000-0002-0000-0F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F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F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F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F00-000007000000}"/>
    <dataValidation allowBlank="1" showInputMessage="1" showErrorMessage="1" prompt="Enter the number of proposed trees, 2-2.5 inch caliper._x000a_NOTE: If proposed trees are of a diffent size range, use the miscellaneous area below for the quantities." sqref="R32:S32" xr:uid="{00000000-0002-0000-0F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F00-000009000000}"/>
    <dataValidation allowBlank="1" showInputMessage="1" showErrorMessage="1" prompt="Enter the number of existing trees (4&quot;-10&quot; caliper) to be removed due to construction of system." sqref="N31:O31" xr:uid="{00000000-0002-0000-0F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F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F00-00000C000000}"/>
    <dataValidation allowBlank="1" showInputMessage="1" showErrorMessage="1" prompt="Enter length of utility sleeve for existing utilities within/crossing system." sqref="R24:R25" xr:uid="{00000000-0002-0000-0F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F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F00-00000F000000}"/>
    <dataValidation allowBlank="1" showInputMessage="1" showErrorMessage="1" prompt="Enter the number of observation wells in system._x000a_" sqref="N24:N25" xr:uid="{00000000-0002-0000-0F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F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F00-000012000000}"/>
    <dataValidation allowBlank="1" showInputMessage="1" showErrorMessage="1" prompt="Enter the number of ramps triggered by the green infrastructure construction." sqref="J27:L27" xr:uid="{00000000-0002-0000-0F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0F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F00-000015000000}"/>
    <dataValidation allowBlank="1" showInputMessage="1" showErrorMessage="1" prompt="Enter length and width of grassed areas disturbed accounting for a buffer past the area of the SW or pipe trench limits._x000a_" sqref="D24:F24" xr:uid="{00000000-0002-0000-0F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F00-000017000000}"/>
    <dataValidation allowBlank="1" showInputMessage="1" showErrorMessage="1" prompt="Refer to notes within CITY PAVING and STATE ROUTE PAVING cells for direction._x000a_" sqref="N14:Q14" xr:uid="{00000000-0002-0000-0F00-000018000000}"/>
    <dataValidation allowBlank="1" showInputMessage="1" showErrorMessage="1" prompt="For City Streets, multiply S.Y. by 0.1 to convert to TON._x000a_For State Routes, multiply S.Y. by 0.15 to convert to TON." sqref="Q15" xr:uid="{00000000-0002-0000-0F00-000019000000}"/>
    <dataValidation allowBlank="1" showInputMessage="1" showErrorMessage="1" prompt="For both CITY PAVING and STATE ROUTE PAVING, exclude areas within intersections; enter areas under PAVING AT INTERSECTIONS instead." sqref="M14:M22" xr:uid="{00000000-0002-0000-0F00-00001A000000}"/>
    <dataValidation allowBlank="1" showInputMessage="1" showErrorMessage="1" prompt="For pipe trench in cartway of State Routes: enter pipe length and paving width (pipe trench width + 12&quot; cutbacks to each side). " sqref="J14:L14" xr:uid="{00000000-0002-0000-0F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F00-00001C000000}"/>
    <dataValidation allowBlank="1" showInputMessage="1" showErrorMessage="1" prompt="For pipe trench in cartway of State Routes: enter pipe length and base width (pipe trench width + 12&quot; cutbacks to each side). " sqref="D14:F14" xr:uid="{00000000-0002-0000-0F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F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F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F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0F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F00-000022000000}"/>
    <dataValidation allowBlank="1" showInputMessage="1" showErrorMessage="1" prompt="Enter system stone storage length, width, and depth._x000a_" sqref="N4:Q4" xr:uid="{00000000-0002-0000-0F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F00-000024000000}"/>
    <dataValidation allowBlank="1" showInputMessage="1" showErrorMessage="1" prompt="Enter sand layer length, width, and depth (typically 6&quot;)._x000a__x000a_" sqref="J4:M4" xr:uid="{00000000-0002-0000-0F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F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F00-000027000000}"/>
    <dataValidation allowBlank="1" showInputMessage="1" showErrorMessage="1" prompt="Update the number of total pages." sqref="A48:U48" xr:uid="{00000000-0002-0000-0F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F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F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39C51304-FF41-4748-A7E8-7023649BE01D}"/>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5F97D77A-3489-409C-AC64-6E91D758D927}"/>
  </dataValidations>
  <pageMargins left="0.25" right="0.25" top="0.75" bottom="0.75" header="0.3" footer="0.3"/>
  <pageSetup paperSize="17" scale="7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 customHeight="1">
      <c r="A48" s="417" t="s">
        <v>123</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343" priority="91" stopIfTrue="1" operator="equal">
      <formula>0</formula>
    </cfRule>
  </conditionalFormatting>
  <conditionalFormatting sqref="A2 K2">
    <cfRule type="cellIs" dxfId="342" priority="90" stopIfTrue="1" operator="equal">
      <formula>0</formula>
    </cfRule>
  </conditionalFormatting>
  <conditionalFormatting sqref="J2">
    <cfRule type="cellIs" dxfId="341" priority="89" stopIfTrue="1" operator="equal">
      <formula>0</formula>
    </cfRule>
  </conditionalFormatting>
  <conditionalFormatting sqref="L2">
    <cfRule type="cellIs" dxfId="340" priority="88" stopIfTrue="1" operator="equal">
      <formula>0</formula>
    </cfRule>
  </conditionalFormatting>
  <conditionalFormatting sqref="N2">
    <cfRule type="cellIs" dxfId="339" priority="87" stopIfTrue="1" operator="equal">
      <formula>0</formula>
    </cfRule>
  </conditionalFormatting>
  <conditionalFormatting sqref="B2 J2">
    <cfRule type="cellIs" dxfId="338" priority="86" stopIfTrue="1" operator="equal">
      <formula>0</formula>
    </cfRule>
  </conditionalFormatting>
  <conditionalFormatting sqref="I2">
    <cfRule type="cellIs" dxfId="337" priority="85" stopIfTrue="1" operator="equal">
      <formula>0</formula>
    </cfRule>
  </conditionalFormatting>
  <conditionalFormatting sqref="K2">
    <cfRule type="cellIs" dxfId="336" priority="84" stopIfTrue="1" operator="equal">
      <formula>0</formula>
    </cfRule>
  </conditionalFormatting>
  <conditionalFormatting sqref="M2">
    <cfRule type="cellIs" dxfId="335" priority="83" stopIfTrue="1" operator="equal">
      <formula>0</formula>
    </cfRule>
  </conditionalFormatting>
  <conditionalFormatting sqref="I6:I8">
    <cfRule type="cellIs" dxfId="334" priority="81" stopIfTrue="1" operator="equal">
      <formula>0</formula>
    </cfRule>
  </conditionalFormatting>
  <conditionalFormatting sqref="D6:E6 D7:D8">
    <cfRule type="cellIs" dxfId="333" priority="82" stopIfTrue="1" operator="equal">
      <formula>0</formula>
    </cfRule>
  </conditionalFormatting>
  <conditionalFormatting sqref="Q6:Q8">
    <cfRule type="cellIs" dxfId="332" priority="80" stopIfTrue="1" operator="equal">
      <formula>0</formula>
    </cfRule>
  </conditionalFormatting>
  <conditionalFormatting sqref="P12:Q13 N12:N13 P22:P24 N22:N24 Q19:Q23 N26:N31 P26:P28 P31">
    <cfRule type="cellIs" dxfId="331" priority="79" stopIfTrue="1" operator="equal">
      <formula>0</formula>
    </cfRule>
  </conditionalFormatting>
  <conditionalFormatting sqref="I11">
    <cfRule type="cellIs" dxfId="330" priority="73" stopIfTrue="1" operator="equal">
      <formula>0</formula>
    </cfRule>
  </conditionalFormatting>
  <conditionalFormatting sqref="A33 C33:D33 C12:D13 D14">
    <cfRule type="cellIs" dxfId="329" priority="78" stopIfTrue="1" operator="equal">
      <formula>0</formula>
    </cfRule>
  </conditionalFormatting>
  <conditionalFormatting sqref="H12:I12 E12:E13 I33 E33">
    <cfRule type="cellIs" dxfId="328" priority="77" stopIfTrue="1" operator="equal">
      <formula>0</formula>
    </cfRule>
  </conditionalFormatting>
  <conditionalFormatting sqref="D9:D10">
    <cfRule type="cellIs" dxfId="327" priority="76" stopIfTrue="1" operator="equal">
      <formula>0</formula>
    </cfRule>
  </conditionalFormatting>
  <conditionalFormatting sqref="I9:I10">
    <cfRule type="cellIs" dxfId="326" priority="75" stopIfTrue="1" operator="equal">
      <formula>0</formula>
    </cfRule>
  </conditionalFormatting>
  <conditionalFormatting sqref="D11">
    <cfRule type="cellIs" dxfId="325" priority="74" stopIfTrue="1" operator="equal">
      <formula>0</formula>
    </cfRule>
  </conditionalFormatting>
  <conditionalFormatting sqref="M13:M14 M23">
    <cfRule type="cellIs" dxfId="324" priority="72" stopIfTrue="1" operator="equal">
      <formula>0</formula>
    </cfRule>
  </conditionalFormatting>
  <conditionalFormatting sqref="T12:U13 R12:R13 T23:U23 R30:R32">
    <cfRule type="cellIs" dxfId="323" priority="71" stopIfTrue="1" operator="equal">
      <formula>0</formula>
    </cfRule>
  </conditionalFormatting>
  <conditionalFormatting sqref="F33">
    <cfRule type="cellIs" dxfId="322" priority="66" stopIfTrue="1" operator="equal">
      <formula>0</formula>
    </cfRule>
  </conditionalFormatting>
  <conditionalFormatting sqref="F22:G22">
    <cfRule type="cellIs" dxfId="321" priority="70" stopIfTrue="1" operator="equal">
      <formula>0</formula>
    </cfRule>
  </conditionalFormatting>
  <conditionalFormatting sqref="H32">
    <cfRule type="cellIs" dxfId="320" priority="63" stopIfTrue="1" operator="equal">
      <formula>0</formula>
    </cfRule>
  </conditionalFormatting>
  <conditionalFormatting sqref="I32">
    <cfRule type="cellIs" dxfId="319" priority="62" stopIfTrue="1" operator="equal">
      <formula>0</formula>
    </cfRule>
  </conditionalFormatting>
  <conditionalFormatting sqref="J22">
    <cfRule type="cellIs" dxfId="318" priority="68" stopIfTrue="1" operator="equal">
      <formula>0</formula>
    </cfRule>
  </conditionalFormatting>
  <conditionalFormatting sqref="I22">
    <cfRule type="cellIs" dxfId="317" priority="69" stopIfTrue="1" operator="equal">
      <formula>0</formula>
    </cfRule>
  </conditionalFormatting>
  <conditionalFormatting sqref="L22">
    <cfRule type="cellIs" dxfId="316" priority="67" stopIfTrue="1" operator="equal">
      <formula>0</formula>
    </cfRule>
  </conditionalFormatting>
  <conditionalFormatting sqref="M6:M8">
    <cfRule type="cellIs" dxfId="315" priority="61" stopIfTrue="1" operator="equal">
      <formula>0</formula>
    </cfRule>
  </conditionalFormatting>
  <conditionalFormatting sqref="G33">
    <cfRule type="cellIs" dxfId="314" priority="65" stopIfTrue="1" operator="equal">
      <formula>0</formula>
    </cfRule>
  </conditionalFormatting>
  <conditionalFormatting sqref="I26:I31">
    <cfRule type="cellIs" dxfId="313" priority="64" stopIfTrue="1" operator="equal">
      <formula>0</formula>
    </cfRule>
  </conditionalFormatting>
  <conditionalFormatting sqref="E22">
    <cfRule type="cellIs" dxfId="312" priority="57" stopIfTrue="1" operator="equal">
      <formula>0</formula>
    </cfRule>
  </conditionalFormatting>
  <conditionalFormatting sqref="U6:U11">
    <cfRule type="cellIs" dxfId="311" priority="59" stopIfTrue="1" operator="equal">
      <formula>0</formula>
    </cfRule>
  </conditionalFormatting>
  <conditionalFormatting sqref="B22:C22">
    <cfRule type="cellIs" dxfId="310" priority="58" stopIfTrue="1" operator="equal">
      <formula>0</formula>
    </cfRule>
  </conditionalFormatting>
  <conditionalFormatting sqref="F22">
    <cfRule type="cellIs" dxfId="309" priority="56" stopIfTrue="1" operator="equal">
      <formula>0</formula>
    </cfRule>
  </conditionalFormatting>
  <conditionalFormatting sqref="H22">
    <cfRule type="cellIs" dxfId="308" priority="55" stopIfTrue="1" operator="equal">
      <formula>0</formula>
    </cfRule>
  </conditionalFormatting>
  <conditionalFormatting sqref="I22">
    <cfRule type="cellIs" dxfId="307" priority="54" stopIfTrue="1" operator="equal">
      <formula>0</formula>
    </cfRule>
  </conditionalFormatting>
  <conditionalFormatting sqref="K22">
    <cfRule type="cellIs" dxfId="306" priority="53" stopIfTrue="1" operator="equal">
      <formula>0</formula>
    </cfRule>
  </conditionalFormatting>
  <conditionalFormatting sqref="L22">
    <cfRule type="cellIs" dxfId="305" priority="52" stopIfTrue="1" operator="equal">
      <formula>0</formula>
    </cfRule>
  </conditionalFormatting>
  <conditionalFormatting sqref="F26:F31">
    <cfRule type="cellIs" dxfId="304" priority="42" stopIfTrue="1" operator="equal">
      <formula>0</formula>
    </cfRule>
  </conditionalFormatting>
  <conditionalFormatting sqref="Q16:Q18">
    <cfRule type="cellIs" dxfId="303" priority="51" stopIfTrue="1" operator="equal">
      <formula>0</formula>
    </cfRule>
  </conditionalFormatting>
  <conditionalFormatting sqref="B32">
    <cfRule type="cellIs" dxfId="302" priority="46" stopIfTrue="1" operator="equal">
      <formula>0</formula>
    </cfRule>
  </conditionalFormatting>
  <conditionalFormatting sqref="C26:C31">
    <cfRule type="cellIs" dxfId="301" priority="45" stopIfTrue="1" operator="equal">
      <formula>0</formula>
    </cfRule>
  </conditionalFormatting>
  <conditionalFormatting sqref="C32">
    <cfRule type="cellIs" dxfId="300" priority="44" stopIfTrue="1" operator="equal">
      <formula>0</formula>
    </cfRule>
  </conditionalFormatting>
  <conditionalFormatting sqref="F32">
    <cfRule type="cellIs" dxfId="299" priority="41" stopIfTrue="1" operator="equal">
      <formula>0</formula>
    </cfRule>
  </conditionalFormatting>
  <conditionalFormatting sqref="E32">
    <cfRule type="cellIs" dxfId="298" priority="43" stopIfTrue="1" operator="equal">
      <formula>0</formula>
    </cfRule>
  </conditionalFormatting>
  <conditionalFormatting sqref="J26:K26">
    <cfRule type="cellIs" dxfId="297" priority="40" stopIfTrue="1" operator="equal">
      <formula>0</formula>
    </cfRule>
  </conditionalFormatting>
  <conditionalFormatting sqref="K26">
    <cfRule type="cellIs" dxfId="296" priority="38" stopIfTrue="1" operator="equal">
      <formula>0</formula>
    </cfRule>
  </conditionalFormatting>
  <conditionalFormatting sqref="J25">
    <cfRule type="cellIs" dxfId="295" priority="37" stopIfTrue="1" operator="equal">
      <formula>0</formula>
    </cfRule>
  </conditionalFormatting>
  <conditionalFormatting sqref="L26">
    <cfRule type="cellIs" dxfId="294" priority="39" stopIfTrue="1" operator="equal">
      <formula>0</formula>
    </cfRule>
  </conditionalFormatting>
  <conditionalFormatting sqref="L25">
    <cfRule type="cellIs" dxfId="293" priority="36" stopIfTrue="1" operator="equal">
      <formula>0</formula>
    </cfRule>
  </conditionalFormatting>
  <conditionalFormatting sqref="L26">
    <cfRule type="cellIs" dxfId="292" priority="35" stopIfTrue="1" operator="equal">
      <formula>0</formula>
    </cfRule>
  </conditionalFormatting>
  <conditionalFormatting sqref="K26">
    <cfRule type="cellIs" dxfId="291" priority="33" stopIfTrue="1" operator="equal">
      <formula>0</formula>
    </cfRule>
  </conditionalFormatting>
  <conditionalFormatting sqref="K25">
    <cfRule type="cellIs" dxfId="290" priority="34" stopIfTrue="1" operator="equal">
      <formula>0</formula>
    </cfRule>
  </conditionalFormatting>
  <conditionalFormatting sqref="J32">
    <cfRule type="cellIs" dxfId="289" priority="32" stopIfTrue="1" operator="equal">
      <formula>0</formula>
    </cfRule>
  </conditionalFormatting>
  <conditionalFormatting sqref="J28">
    <cfRule type="cellIs" dxfId="288" priority="31" stopIfTrue="1" operator="equal">
      <formula>0</formula>
    </cfRule>
  </conditionalFormatting>
  <conditionalFormatting sqref="O61:O71">
    <cfRule type="cellIs" dxfId="287" priority="30" stopIfTrue="1" operator="equal">
      <formula>0</formula>
    </cfRule>
  </conditionalFormatting>
  <conditionalFormatting sqref="F61:G61 G62:G63 D61:D73 F62:F73">
    <cfRule type="cellIs" dxfId="286" priority="29" stopIfTrue="1" operator="equal">
      <formula>0</formula>
    </cfRule>
  </conditionalFormatting>
  <conditionalFormatting sqref="L61:L72 H61:H70">
    <cfRule type="cellIs" dxfId="285" priority="28" stopIfTrue="1" operator="equal">
      <formula>0</formula>
    </cfRule>
  </conditionalFormatting>
  <conditionalFormatting sqref="I61:I70">
    <cfRule type="cellIs" dxfId="284" priority="27" stopIfTrue="1" operator="equal">
      <formula>0</formula>
    </cfRule>
  </conditionalFormatting>
  <conditionalFormatting sqref="J61:J63">
    <cfRule type="cellIs" dxfId="283" priority="26" stopIfTrue="1" operator="equal">
      <formula>0</formula>
    </cfRule>
  </conditionalFormatting>
  <conditionalFormatting sqref="E39:M39">
    <cfRule type="cellIs" dxfId="282" priority="25" stopIfTrue="1" operator="equal">
      <formula>0</formula>
    </cfRule>
  </conditionalFormatting>
  <conditionalFormatting sqref="O27">
    <cfRule type="cellIs" dxfId="281" priority="24" stopIfTrue="1" operator="equal">
      <formula>0</formula>
    </cfRule>
  </conditionalFormatting>
  <conditionalFormatting sqref="N32">
    <cfRule type="cellIs" dxfId="280" priority="23" stopIfTrue="1" operator="equal">
      <formula>0</formula>
    </cfRule>
  </conditionalFormatting>
  <conditionalFormatting sqref="Q31:Q32">
    <cfRule type="cellIs" dxfId="279" priority="22" stopIfTrue="1" operator="equal">
      <formula>0</formula>
    </cfRule>
  </conditionalFormatting>
  <conditionalFormatting sqref="U31:U32">
    <cfRule type="cellIs" dxfId="278" priority="21" stopIfTrue="1" operator="equal">
      <formula>0</formula>
    </cfRule>
  </conditionalFormatting>
  <conditionalFormatting sqref="U27">
    <cfRule type="cellIs" dxfId="277" priority="20" stopIfTrue="1" operator="equal">
      <formula>0</formula>
    </cfRule>
  </conditionalFormatting>
  <conditionalFormatting sqref="U44">
    <cfRule type="cellIs" dxfId="276" priority="19" stopIfTrue="1" operator="equal">
      <formula>0</formula>
    </cfRule>
  </conditionalFormatting>
  <conditionalFormatting sqref="S24">
    <cfRule type="cellIs" dxfId="275" priority="18" stopIfTrue="1" operator="equal">
      <formula>0</formula>
    </cfRule>
  </conditionalFormatting>
  <conditionalFormatting sqref="T27">
    <cfRule type="cellIs" dxfId="274" priority="17" stopIfTrue="1" operator="equal">
      <formula>0</formula>
    </cfRule>
  </conditionalFormatting>
  <conditionalFormatting sqref="R24 R26:R27">
    <cfRule type="cellIs" dxfId="273" priority="16" stopIfTrue="1" operator="equal">
      <formula>0</formula>
    </cfRule>
  </conditionalFormatting>
  <conditionalFormatting sqref="T43">
    <cfRule type="cellIs" dxfId="272" priority="15" stopIfTrue="1" operator="equal">
      <formula>0</formula>
    </cfRule>
  </conditionalFormatting>
  <conditionalFormatting sqref="T44:T45">
    <cfRule type="cellIs" dxfId="271" priority="14" stopIfTrue="1" operator="equal">
      <formula>0</formula>
    </cfRule>
  </conditionalFormatting>
  <conditionalFormatting sqref="U45">
    <cfRule type="cellIs" dxfId="270" priority="13" stopIfTrue="1" operator="equal">
      <formula>0</formula>
    </cfRule>
  </conditionalFormatting>
  <conditionalFormatting sqref="T44:T45">
    <cfRule type="cellIs" dxfId="269" priority="12" stopIfTrue="1" operator="equal">
      <formula>0</formula>
    </cfRule>
  </conditionalFormatting>
  <conditionalFormatting sqref="J27">
    <cfRule type="cellIs" dxfId="268" priority="11" stopIfTrue="1" operator="equal">
      <formula>0</formula>
    </cfRule>
  </conditionalFormatting>
  <conditionalFormatting sqref="J30">
    <cfRule type="cellIs" dxfId="267" priority="10" stopIfTrue="1" operator="equal">
      <formula>0</formula>
    </cfRule>
  </conditionalFormatting>
  <conditionalFormatting sqref="U22 T16:T21">
    <cfRule type="cellIs" dxfId="266" priority="9" stopIfTrue="1" operator="equal">
      <formula>0</formula>
    </cfRule>
  </conditionalFormatting>
  <conditionalFormatting sqref="R22 U22">
    <cfRule type="cellIs" dxfId="265" priority="8" stopIfTrue="1" operator="equal">
      <formula>0</formula>
    </cfRule>
  </conditionalFormatting>
  <conditionalFormatting sqref="T22">
    <cfRule type="cellIs" dxfId="264" priority="7" stopIfTrue="1" operator="equal">
      <formula>0</formula>
    </cfRule>
  </conditionalFormatting>
  <conditionalFormatting sqref="U16:U21">
    <cfRule type="cellIs" dxfId="263" priority="6" stopIfTrue="1" operator="equal">
      <formula>0</formula>
    </cfRule>
  </conditionalFormatting>
  <conditionalFormatting sqref="J11:J12 M12">
    <cfRule type="cellIs" dxfId="262" priority="5" stopIfTrue="1" operator="equal">
      <formula>0</formula>
    </cfRule>
  </conditionalFormatting>
  <conditionalFormatting sqref="J10 L10:M10">
    <cfRule type="cellIs" dxfId="261" priority="4" stopIfTrue="1" operator="equal">
      <formula>0</formula>
    </cfRule>
  </conditionalFormatting>
  <conditionalFormatting sqref="L12">
    <cfRule type="cellIs" dxfId="260" priority="3" stopIfTrue="1" operator="equal">
      <formula>0</formula>
    </cfRule>
  </conditionalFormatting>
  <conditionalFormatting sqref="Q24 Q26">
    <cfRule type="cellIs" dxfId="259" priority="2" stopIfTrue="1" operator="equal">
      <formula>0</formula>
    </cfRule>
  </conditionalFormatting>
  <conditionalFormatting sqref="Q27">
    <cfRule type="cellIs" dxfId="258" priority="1" stopIfTrue="1" operator="equal">
      <formula>0</formula>
    </cfRule>
  </conditionalFormatting>
  <dataValidations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10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1000-000001000000}"/>
    <dataValidation allowBlank="1" showInputMessage="1" showErrorMessage="1" prompt="Enter sand layer length, width, and depth (typically 6&quot;)._x000a__x000a_" sqref="J4:M4" xr:uid="{00000000-0002-0000-1000-000002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1000-000003000000}"/>
    <dataValidation allowBlank="1" showInputMessage="1" showErrorMessage="1" prompt="Enter system stone storage length, width, and depth._x000a_" sqref="N4:Q4" xr:uid="{00000000-0002-0000-10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1000-000005000000}"/>
    <dataValidation allowBlank="1" showInputMessage="1" showErrorMessage="1" prompt="Enter volume of tanks within stone storage in cubic yards._x000a_For same size modular tanks, volume = [# of tanks x tank length x tank width x tank height] / 27._x000a__x000a_" sqref="N10:P10" xr:uid="{00000000-0002-0000-1000-000006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10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10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1000-000009000000}"/>
    <dataValidation allowBlank="1" showInputMessage="1" showErrorMessage="1" prompt="For pipe trench in cartway of State Routes: enter pipe length and base width (pipe trench width + 12&quot; cutbacks to each side). " sqref="D14:F14" xr:uid="{00000000-0002-0000-10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1000-00000B000000}"/>
    <dataValidation allowBlank="1" showInputMessage="1" showErrorMessage="1" prompt="For pipe trench in cartway of State Routes: enter pipe length and paving width (pipe trench width + 12&quot; cutbacks to each side). " sqref="J14:L14" xr:uid="{00000000-0002-0000-1000-00000C000000}"/>
    <dataValidation allowBlank="1" showInputMessage="1" showErrorMessage="1" prompt="For both CITY PAVING and STATE ROUTE PAVING, exclude areas within intersections; enter areas under PAVING AT INTERSECTIONS instead." sqref="M14:M22" xr:uid="{00000000-0002-0000-1000-00000D000000}"/>
    <dataValidation allowBlank="1" showInputMessage="1" showErrorMessage="1" prompt="For City Streets, multiply S.Y. by 0.1 to convert to TON._x000a_For State Routes, multiply S.Y. by 0.15 to convert to TON." sqref="Q15" xr:uid="{00000000-0002-0000-1000-00000E000000}"/>
    <dataValidation allowBlank="1" showInputMessage="1" showErrorMessage="1" prompt="Refer to notes within CITY PAVING and STATE ROUTE PAVING cells for direction._x000a_" sqref="N14:Q14" xr:uid="{00000000-0002-0000-1000-00000F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1000-000010000000}"/>
    <dataValidation allowBlank="1" showInputMessage="1" showErrorMessage="1" prompt="Enter length and width of grassed areas disturbed accounting for a buffer past the area of the SW or pipe trench limits._x000a_" sqref="D24:F24" xr:uid="{00000000-0002-0000-1000-000011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1000-000012000000}"/>
    <dataValidation allowBlank="1" showInputMessage="1" showErrorMessage="1" prompt="Enter length of curb replacement by kind, refer to the Paving Letter for limits._x000a_NOTE: Do not count curb disturbance due to proposed ADA ramps or inlets._x000a_" sqref="J24:L24" xr:uid="{00000000-0002-0000-1000-000013000000}"/>
    <dataValidation allowBlank="1" showInputMessage="1" showErrorMessage="1" prompt="Enter the number of ramps triggered by the green infrastructure construction." sqref="J27:L27" xr:uid="{00000000-0002-0000-1000-000014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1000-000015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1000-000016000000}"/>
    <dataValidation allowBlank="1" showInputMessage="1" showErrorMessage="1" prompt="Enter the number of observation wells in system._x000a_" sqref="N24:N25" xr:uid="{00000000-0002-0000-1000-000017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1000-000018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1000-000019000000}"/>
    <dataValidation allowBlank="1" showInputMessage="1" showErrorMessage="1" prompt="Enter length of utility sleeve for existing utilities within/crossing system." sqref="R24:R25" xr:uid="{00000000-0002-0000-1000-00001A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1000-00001B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1000-00001C000000}"/>
    <dataValidation allowBlank="1" showInputMessage="1" showErrorMessage="1" prompt="Enter the number of existing trees (4&quot;-10&quot; caliper) to be removed due to construction of system." sqref="N31:O31" xr:uid="{00000000-0002-0000-1000-00001D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1000-00001E000000}"/>
    <dataValidation allowBlank="1" showInputMessage="1" showErrorMessage="1" prompt="Enter the number of proposed trees, 2-2.5 inch caliper._x000a_NOTE: If proposed trees are of a diffent size range, use the miscellaneous area below for the quantities." sqref="R32:S32" xr:uid="{00000000-0002-0000-1000-00001F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1000-000020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1000-000021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1000-000022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1000-000023000000}"/>
    <dataValidation allowBlank="1" showInputMessage="1" showErrorMessage="1" prompt="Enter the total number of earthen check dams." sqref="U43" xr:uid="{00000000-0002-0000-1000-000024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1000-000025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1000-000026000000}"/>
    <dataValidation type="list" allowBlank="1" showInputMessage="1" showErrorMessage="1" sqref="L2" xr:uid="{00000000-0002-0000-1000-000027000000}">
      <formula1>$AA$3:$AA$5</formula1>
    </dataValidation>
    <dataValidation allowBlank="1" showInputMessage="1" showErrorMessage="1" prompt="Update the number of total pages." sqref="A48:U48" xr:uid="{00000000-0002-0000-10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10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10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6D587AED-80CC-4D8B-B75A-931368A03899}"/>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2CD65E54-0E5A-4464-B058-E6BF4A9F6657}"/>
  </dataValidations>
  <pageMargins left="0.25" right="0.25" top="0.75" bottom="0.75" header="0.3" footer="0.3"/>
  <pageSetup paperSize="17" scale="72"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75" customHeight="1">
      <c r="A48" s="417" t="s">
        <v>124</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257" priority="91" stopIfTrue="1" operator="equal">
      <formula>0</formula>
    </cfRule>
  </conditionalFormatting>
  <conditionalFormatting sqref="A2 K2">
    <cfRule type="cellIs" dxfId="256" priority="90" stopIfTrue="1" operator="equal">
      <formula>0</formula>
    </cfRule>
  </conditionalFormatting>
  <conditionalFormatting sqref="J2">
    <cfRule type="cellIs" dxfId="255" priority="89" stopIfTrue="1" operator="equal">
      <formula>0</formula>
    </cfRule>
  </conditionalFormatting>
  <conditionalFormatting sqref="L2">
    <cfRule type="cellIs" dxfId="254" priority="88" stopIfTrue="1" operator="equal">
      <formula>0</formula>
    </cfRule>
  </conditionalFormatting>
  <conditionalFormatting sqref="N2">
    <cfRule type="cellIs" dxfId="253" priority="87" stopIfTrue="1" operator="equal">
      <formula>0</formula>
    </cfRule>
  </conditionalFormatting>
  <conditionalFormatting sqref="B2 J2">
    <cfRule type="cellIs" dxfId="252" priority="86" stopIfTrue="1" operator="equal">
      <formula>0</formula>
    </cfRule>
  </conditionalFormatting>
  <conditionalFormatting sqref="I2">
    <cfRule type="cellIs" dxfId="251" priority="85" stopIfTrue="1" operator="equal">
      <formula>0</formula>
    </cfRule>
  </conditionalFormatting>
  <conditionalFormatting sqref="K2">
    <cfRule type="cellIs" dxfId="250" priority="84" stopIfTrue="1" operator="equal">
      <formula>0</formula>
    </cfRule>
  </conditionalFormatting>
  <conditionalFormatting sqref="M2">
    <cfRule type="cellIs" dxfId="249" priority="83" stopIfTrue="1" operator="equal">
      <formula>0</formula>
    </cfRule>
  </conditionalFormatting>
  <conditionalFormatting sqref="I6:I8">
    <cfRule type="cellIs" dxfId="248" priority="81" stopIfTrue="1" operator="equal">
      <formula>0</formula>
    </cfRule>
  </conditionalFormatting>
  <conditionalFormatting sqref="D6:E6 D7:D8">
    <cfRule type="cellIs" dxfId="247" priority="82" stopIfTrue="1" operator="equal">
      <formula>0</formula>
    </cfRule>
  </conditionalFormatting>
  <conditionalFormatting sqref="Q6:Q8">
    <cfRule type="cellIs" dxfId="246" priority="80" stopIfTrue="1" operator="equal">
      <formula>0</formula>
    </cfRule>
  </conditionalFormatting>
  <conditionalFormatting sqref="P12:Q13 N12:N13 P22:P24 N22:N24 Q19:Q23 N26:N31 P26:P28 P31">
    <cfRule type="cellIs" dxfId="245" priority="79" stopIfTrue="1" operator="equal">
      <formula>0</formula>
    </cfRule>
  </conditionalFormatting>
  <conditionalFormatting sqref="I11">
    <cfRule type="cellIs" dxfId="244" priority="73" stopIfTrue="1" operator="equal">
      <formula>0</formula>
    </cfRule>
  </conditionalFormatting>
  <conditionalFormatting sqref="A33 C33:D33 C12:D13 D14">
    <cfRule type="cellIs" dxfId="243" priority="78" stopIfTrue="1" operator="equal">
      <formula>0</formula>
    </cfRule>
  </conditionalFormatting>
  <conditionalFormatting sqref="H12:I12 E12:E13 I33 E33">
    <cfRule type="cellIs" dxfId="242" priority="77" stopIfTrue="1" operator="equal">
      <formula>0</formula>
    </cfRule>
  </conditionalFormatting>
  <conditionalFormatting sqref="D9:D10">
    <cfRule type="cellIs" dxfId="241" priority="76" stopIfTrue="1" operator="equal">
      <formula>0</formula>
    </cfRule>
  </conditionalFormatting>
  <conditionalFormatting sqref="I9:I10">
    <cfRule type="cellIs" dxfId="240" priority="75" stopIfTrue="1" operator="equal">
      <formula>0</formula>
    </cfRule>
  </conditionalFormatting>
  <conditionalFormatting sqref="D11">
    <cfRule type="cellIs" dxfId="239" priority="74" stopIfTrue="1" operator="equal">
      <formula>0</formula>
    </cfRule>
  </conditionalFormatting>
  <conditionalFormatting sqref="M13:M14 M23">
    <cfRule type="cellIs" dxfId="238" priority="72" stopIfTrue="1" operator="equal">
      <formula>0</formula>
    </cfRule>
  </conditionalFormatting>
  <conditionalFormatting sqref="T12:U13 R12:R13 T23:U23 R30:R32">
    <cfRule type="cellIs" dxfId="237" priority="71" stopIfTrue="1" operator="equal">
      <formula>0</formula>
    </cfRule>
  </conditionalFormatting>
  <conditionalFormatting sqref="F33">
    <cfRule type="cellIs" dxfId="236" priority="66" stopIfTrue="1" operator="equal">
      <formula>0</formula>
    </cfRule>
  </conditionalFormatting>
  <conditionalFormatting sqref="F22:G22">
    <cfRule type="cellIs" dxfId="235" priority="70" stopIfTrue="1" operator="equal">
      <formula>0</formula>
    </cfRule>
  </conditionalFormatting>
  <conditionalFormatting sqref="H32">
    <cfRule type="cellIs" dxfId="234" priority="63" stopIfTrue="1" operator="equal">
      <formula>0</formula>
    </cfRule>
  </conditionalFormatting>
  <conditionalFormatting sqref="I32">
    <cfRule type="cellIs" dxfId="233" priority="62" stopIfTrue="1" operator="equal">
      <formula>0</formula>
    </cfRule>
  </conditionalFormatting>
  <conditionalFormatting sqref="J22">
    <cfRule type="cellIs" dxfId="232" priority="68" stopIfTrue="1" operator="equal">
      <formula>0</formula>
    </cfRule>
  </conditionalFormatting>
  <conditionalFormatting sqref="I22">
    <cfRule type="cellIs" dxfId="231" priority="69" stopIfTrue="1" operator="equal">
      <formula>0</formula>
    </cfRule>
  </conditionalFormatting>
  <conditionalFormatting sqref="L22">
    <cfRule type="cellIs" dxfId="230" priority="67" stopIfTrue="1" operator="equal">
      <formula>0</formula>
    </cfRule>
  </conditionalFormatting>
  <conditionalFormatting sqref="M6:M8">
    <cfRule type="cellIs" dxfId="229" priority="61" stopIfTrue="1" operator="equal">
      <formula>0</formula>
    </cfRule>
  </conditionalFormatting>
  <conditionalFormatting sqref="G33">
    <cfRule type="cellIs" dxfId="228" priority="65" stopIfTrue="1" operator="equal">
      <formula>0</formula>
    </cfRule>
  </conditionalFormatting>
  <conditionalFormatting sqref="I26:I31">
    <cfRule type="cellIs" dxfId="227" priority="64" stopIfTrue="1" operator="equal">
      <formula>0</formula>
    </cfRule>
  </conditionalFormatting>
  <conditionalFormatting sqref="E22">
    <cfRule type="cellIs" dxfId="226" priority="57" stopIfTrue="1" operator="equal">
      <formula>0</formula>
    </cfRule>
  </conditionalFormatting>
  <conditionalFormatting sqref="U6:U11">
    <cfRule type="cellIs" dxfId="225" priority="59" stopIfTrue="1" operator="equal">
      <formula>0</formula>
    </cfRule>
  </conditionalFormatting>
  <conditionalFormatting sqref="B22:C22">
    <cfRule type="cellIs" dxfId="224" priority="58" stopIfTrue="1" operator="equal">
      <formula>0</formula>
    </cfRule>
  </conditionalFormatting>
  <conditionalFormatting sqref="F22">
    <cfRule type="cellIs" dxfId="223" priority="56" stopIfTrue="1" operator="equal">
      <formula>0</formula>
    </cfRule>
  </conditionalFormatting>
  <conditionalFormatting sqref="H22">
    <cfRule type="cellIs" dxfId="222" priority="55" stopIfTrue="1" operator="equal">
      <formula>0</formula>
    </cfRule>
  </conditionalFormatting>
  <conditionalFormatting sqref="I22">
    <cfRule type="cellIs" dxfId="221" priority="54" stopIfTrue="1" operator="equal">
      <formula>0</formula>
    </cfRule>
  </conditionalFormatting>
  <conditionalFormatting sqref="K22">
    <cfRule type="cellIs" dxfId="220" priority="53" stopIfTrue="1" operator="equal">
      <formula>0</formula>
    </cfRule>
  </conditionalFormatting>
  <conditionalFormatting sqref="L22">
    <cfRule type="cellIs" dxfId="219" priority="52" stopIfTrue="1" operator="equal">
      <formula>0</formula>
    </cfRule>
  </conditionalFormatting>
  <conditionalFormatting sqref="F26:F31">
    <cfRule type="cellIs" dxfId="218" priority="42" stopIfTrue="1" operator="equal">
      <formula>0</formula>
    </cfRule>
  </conditionalFormatting>
  <conditionalFormatting sqref="Q16:Q18">
    <cfRule type="cellIs" dxfId="217" priority="51" stopIfTrue="1" operator="equal">
      <formula>0</formula>
    </cfRule>
  </conditionalFormatting>
  <conditionalFormatting sqref="B32">
    <cfRule type="cellIs" dxfId="216" priority="46" stopIfTrue="1" operator="equal">
      <formula>0</formula>
    </cfRule>
  </conditionalFormatting>
  <conditionalFormatting sqref="C26:C31">
    <cfRule type="cellIs" dxfId="215" priority="45" stopIfTrue="1" operator="equal">
      <formula>0</formula>
    </cfRule>
  </conditionalFormatting>
  <conditionalFormatting sqref="C32">
    <cfRule type="cellIs" dxfId="214" priority="44" stopIfTrue="1" operator="equal">
      <formula>0</formula>
    </cfRule>
  </conditionalFormatting>
  <conditionalFormatting sqref="F32">
    <cfRule type="cellIs" dxfId="213" priority="41" stopIfTrue="1" operator="equal">
      <formula>0</formula>
    </cfRule>
  </conditionalFormatting>
  <conditionalFormatting sqref="E32">
    <cfRule type="cellIs" dxfId="212" priority="43" stopIfTrue="1" operator="equal">
      <formula>0</formula>
    </cfRule>
  </conditionalFormatting>
  <conditionalFormatting sqref="J26:K26">
    <cfRule type="cellIs" dxfId="211" priority="40" stopIfTrue="1" operator="equal">
      <formula>0</formula>
    </cfRule>
  </conditionalFormatting>
  <conditionalFormatting sqref="K26">
    <cfRule type="cellIs" dxfId="210" priority="38" stopIfTrue="1" operator="equal">
      <formula>0</formula>
    </cfRule>
  </conditionalFormatting>
  <conditionalFormatting sqref="J25">
    <cfRule type="cellIs" dxfId="209" priority="37" stopIfTrue="1" operator="equal">
      <formula>0</formula>
    </cfRule>
  </conditionalFormatting>
  <conditionalFormatting sqref="L26">
    <cfRule type="cellIs" dxfId="208" priority="39" stopIfTrue="1" operator="equal">
      <formula>0</formula>
    </cfRule>
  </conditionalFormatting>
  <conditionalFormatting sqref="L25">
    <cfRule type="cellIs" dxfId="207" priority="36" stopIfTrue="1" operator="equal">
      <formula>0</formula>
    </cfRule>
  </conditionalFormatting>
  <conditionalFormatting sqref="L26">
    <cfRule type="cellIs" dxfId="206" priority="35" stopIfTrue="1" operator="equal">
      <formula>0</formula>
    </cfRule>
  </conditionalFormatting>
  <conditionalFormatting sqref="K26">
    <cfRule type="cellIs" dxfId="205" priority="33" stopIfTrue="1" operator="equal">
      <formula>0</formula>
    </cfRule>
  </conditionalFormatting>
  <conditionalFormatting sqref="K25">
    <cfRule type="cellIs" dxfId="204" priority="34" stopIfTrue="1" operator="equal">
      <formula>0</formula>
    </cfRule>
  </conditionalFormatting>
  <conditionalFormatting sqref="J32">
    <cfRule type="cellIs" dxfId="203" priority="32" stopIfTrue="1" operator="equal">
      <formula>0</formula>
    </cfRule>
  </conditionalFormatting>
  <conditionalFormatting sqref="J28">
    <cfRule type="cellIs" dxfId="202" priority="31" stopIfTrue="1" operator="equal">
      <formula>0</formula>
    </cfRule>
  </conditionalFormatting>
  <conditionalFormatting sqref="O61:O71">
    <cfRule type="cellIs" dxfId="201" priority="30" stopIfTrue="1" operator="equal">
      <formula>0</formula>
    </cfRule>
  </conditionalFormatting>
  <conditionalFormatting sqref="F61:G61 G62:G63 D61:D73 F62:F73">
    <cfRule type="cellIs" dxfId="200" priority="29" stopIfTrue="1" operator="equal">
      <formula>0</formula>
    </cfRule>
  </conditionalFormatting>
  <conditionalFormatting sqref="L61:L72 H61:H70">
    <cfRule type="cellIs" dxfId="199" priority="28" stopIfTrue="1" operator="equal">
      <formula>0</formula>
    </cfRule>
  </conditionalFormatting>
  <conditionalFormatting sqref="I61:I70">
    <cfRule type="cellIs" dxfId="198" priority="27" stopIfTrue="1" operator="equal">
      <formula>0</formula>
    </cfRule>
  </conditionalFormatting>
  <conditionalFormatting sqref="J61:J63">
    <cfRule type="cellIs" dxfId="197" priority="26" stopIfTrue="1" operator="equal">
      <formula>0</formula>
    </cfRule>
  </conditionalFormatting>
  <conditionalFormatting sqref="E39:M39">
    <cfRule type="cellIs" dxfId="196" priority="25" stopIfTrue="1" operator="equal">
      <formula>0</formula>
    </cfRule>
  </conditionalFormatting>
  <conditionalFormatting sqref="O27">
    <cfRule type="cellIs" dxfId="195" priority="24" stopIfTrue="1" operator="equal">
      <formula>0</formula>
    </cfRule>
  </conditionalFormatting>
  <conditionalFormatting sqref="N32">
    <cfRule type="cellIs" dxfId="194" priority="23" stopIfTrue="1" operator="equal">
      <formula>0</formula>
    </cfRule>
  </conditionalFormatting>
  <conditionalFormatting sqref="Q31:Q32">
    <cfRule type="cellIs" dxfId="193" priority="22" stopIfTrue="1" operator="equal">
      <formula>0</formula>
    </cfRule>
  </conditionalFormatting>
  <conditionalFormatting sqref="U31:U32">
    <cfRule type="cellIs" dxfId="192" priority="21" stopIfTrue="1" operator="equal">
      <formula>0</formula>
    </cfRule>
  </conditionalFormatting>
  <conditionalFormatting sqref="U27">
    <cfRule type="cellIs" dxfId="191" priority="20" stopIfTrue="1" operator="equal">
      <formula>0</formula>
    </cfRule>
  </conditionalFormatting>
  <conditionalFormatting sqref="U44">
    <cfRule type="cellIs" dxfId="190" priority="19" stopIfTrue="1" operator="equal">
      <formula>0</formula>
    </cfRule>
  </conditionalFormatting>
  <conditionalFormatting sqref="S24">
    <cfRule type="cellIs" dxfId="189" priority="18" stopIfTrue="1" operator="equal">
      <formula>0</formula>
    </cfRule>
  </conditionalFormatting>
  <conditionalFormatting sqref="T27">
    <cfRule type="cellIs" dxfId="188" priority="17" stopIfTrue="1" operator="equal">
      <formula>0</formula>
    </cfRule>
  </conditionalFormatting>
  <conditionalFormatting sqref="R24 R26:R27">
    <cfRule type="cellIs" dxfId="187" priority="16" stopIfTrue="1" operator="equal">
      <formula>0</formula>
    </cfRule>
  </conditionalFormatting>
  <conditionalFormatting sqref="T43">
    <cfRule type="cellIs" dxfId="186" priority="15" stopIfTrue="1" operator="equal">
      <formula>0</formula>
    </cfRule>
  </conditionalFormatting>
  <conditionalFormatting sqref="T44:T45">
    <cfRule type="cellIs" dxfId="185" priority="14" stopIfTrue="1" operator="equal">
      <formula>0</formula>
    </cfRule>
  </conditionalFormatting>
  <conditionalFormatting sqref="U45">
    <cfRule type="cellIs" dxfId="184" priority="13" stopIfTrue="1" operator="equal">
      <formula>0</formula>
    </cfRule>
  </conditionalFormatting>
  <conditionalFormatting sqref="T44:T45">
    <cfRule type="cellIs" dxfId="183" priority="12" stopIfTrue="1" operator="equal">
      <formula>0</formula>
    </cfRule>
  </conditionalFormatting>
  <conditionalFormatting sqref="J27">
    <cfRule type="cellIs" dxfId="182" priority="11" stopIfTrue="1" operator="equal">
      <formula>0</formula>
    </cfRule>
  </conditionalFormatting>
  <conditionalFormatting sqref="J30">
    <cfRule type="cellIs" dxfId="181" priority="10" stopIfTrue="1" operator="equal">
      <formula>0</formula>
    </cfRule>
  </conditionalFormatting>
  <conditionalFormatting sqref="U22 T16:T21">
    <cfRule type="cellIs" dxfId="180" priority="9" stopIfTrue="1" operator="equal">
      <formula>0</formula>
    </cfRule>
  </conditionalFormatting>
  <conditionalFormatting sqref="R22 U22">
    <cfRule type="cellIs" dxfId="179" priority="8" stopIfTrue="1" operator="equal">
      <formula>0</formula>
    </cfRule>
  </conditionalFormatting>
  <conditionalFormatting sqref="T22">
    <cfRule type="cellIs" dxfId="178" priority="7" stopIfTrue="1" operator="equal">
      <formula>0</formula>
    </cfRule>
  </conditionalFormatting>
  <conditionalFormatting sqref="U16:U21">
    <cfRule type="cellIs" dxfId="177" priority="6" stopIfTrue="1" operator="equal">
      <formula>0</formula>
    </cfRule>
  </conditionalFormatting>
  <conditionalFormatting sqref="J11:J12 M12">
    <cfRule type="cellIs" dxfId="176" priority="5" stopIfTrue="1" operator="equal">
      <formula>0</formula>
    </cfRule>
  </conditionalFormatting>
  <conditionalFormatting sqref="J10 L10:M10">
    <cfRule type="cellIs" dxfId="175" priority="4" stopIfTrue="1" operator="equal">
      <formula>0</formula>
    </cfRule>
  </conditionalFormatting>
  <conditionalFormatting sqref="L12">
    <cfRule type="cellIs" dxfId="174" priority="3" stopIfTrue="1" operator="equal">
      <formula>0</formula>
    </cfRule>
  </conditionalFormatting>
  <conditionalFormatting sqref="Q24 Q26">
    <cfRule type="cellIs" dxfId="173" priority="2" stopIfTrue="1" operator="equal">
      <formula>0</formula>
    </cfRule>
  </conditionalFormatting>
  <conditionalFormatting sqref="Q27">
    <cfRule type="cellIs" dxfId="172" priority="1" stopIfTrue="1" operator="equal">
      <formula>0</formula>
    </cfRule>
  </conditionalFormatting>
  <dataValidations count="45">
    <dataValidation type="list" allowBlank="1" showInputMessage="1" showErrorMessage="1" sqref="L2" xr:uid="{00000000-0002-0000-11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11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1100-000002000000}"/>
    <dataValidation allowBlank="1" showInputMessage="1" showErrorMessage="1" prompt="Enter the total number of earthen check dams." sqref="U43" xr:uid="{00000000-0002-0000-11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11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11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11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1100-000007000000}"/>
    <dataValidation allowBlank="1" showInputMessage="1" showErrorMessage="1" prompt="Enter the number of proposed trees, 2-2.5 inch caliper._x000a_NOTE: If proposed trees are of a diffent size range, use the miscellaneous area below for the quantities." sqref="R32:S32" xr:uid="{00000000-0002-0000-11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1100-000009000000}"/>
    <dataValidation allowBlank="1" showInputMessage="1" showErrorMessage="1" prompt="Enter the number of existing trees (4&quot;-10&quot; caliper) to be removed due to construction of system." sqref="N31:O31" xr:uid="{00000000-0002-0000-11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11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1100-00000C000000}"/>
    <dataValidation allowBlank="1" showInputMessage="1" showErrorMessage="1" prompt="Enter length of utility sleeve for existing utilities within/crossing system." sqref="R24:R25" xr:uid="{00000000-0002-0000-11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11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1100-00000F000000}"/>
    <dataValidation allowBlank="1" showInputMessage="1" showErrorMessage="1" prompt="Enter the number of observation wells in system._x000a_" sqref="N24:N25" xr:uid="{00000000-0002-0000-11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11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1100-000012000000}"/>
    <dataValidation allowBlank="1" showInputMessage="1" showErrorMessage="1" prompt="Enter the number of ramps triggered by the green infrastructure construction." sqref="J27:L27" xr:uid="{00000000-0002-0000-11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11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1100-000015000000}"/>
    <dataValidation allowBlank="1" showInputMessage="1" showErrorMessage="1" prompt="Enter length and width of grassed areas disturbed accounting for a buffer past the area of the SW or pipe trench limits._x000a_" sqref="D24:F24" xr:uid="{00000000-0002-0000-11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1100-000017000000}"/>
    <dataValidation allowBlank="1" showInputMessage="1" showErrorMessage="1" prompt="Refer to notes within CITY PAVING and STATE ROUTE PAVING cells for direction._x000a_" sqref="N14:Q14" xr:uid="{00000000-0002-0000-1100-000018000000}"/>
    <dataValidation allowBlank="1" showInputMessage="1" showErrorMessage="1" prompt="For City Streets, multiply S.Y. by 0.1 to convert to TON._x000a_For State Routes, multiply S.Y. by 0.15 to convert to TON." sqref="Q15" xr:uid="{00000000-0002-0000-1100-000019000000}"/>
    <dataValidation allowBlank="1" showInputMessage="1" showErrorMessage="1" prompt="For both CITY PAVING and STATE ROUTE PAVING, exclude areas within intersections; enter areas under PAVING AT INTERSECTIONS instead." sqref="M14:M22" xr:uid="{00000000-0002-0000-1100-00001A000000}"/>
    <dataValidation allowBlank="1" showInputMessage="1" showErrorMessage="1" prompt="For pipe trench in cartway of State Routes: enter pipe length and paving width (pipe trench width + 12&quot; cutbacks to each side). " sqref="J14:L14" xr:uid="{00000000-0002-0000-11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1100-00001C000000}"/>
    <dataValidation allowBlank="1" showInputMessage="1" showErrorMessage="1" prompt="For pipe trench in cartway of State Routes: enter pipe length and base width (pipe trench width + 12&quot; cutbacks to each side). " sqref="D14:F14" xr:uid="{00000000-0002-0000-11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11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11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11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11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1100-000022000000}"/>
    <dataValidation allowBlank="1" showInputMessage="1" showErrorMessage="1" prompt="Enter system stone storage length, width, and depth._x000a_" sqref="N4:Q4" xr:uid="{00000000-0002-0000-11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1100-000024000000}"/>
    <dataValidation allowBlank="1" showInputMessage="1" showErrorMessage="1" prompt="Enter sand layer length, width, and depth (typically 6&quot;)._x000a__x000a_" sqref="J4:M4" xr:uid="{00000000-0002-0000-11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11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1100-000027000000}"/>
    <dataValidation allowBlank="1" showInputMessage="1" showErrorMessage="1" prompt="Update the number of total pages." sqref="A48:U48" xr:uid="{00000000-0002-0000-11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11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11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0CBDE306-FC57-4BB2-A5D4-2353DEDA3E43}"/>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B95827F2-3225-4EC1-8F36-A0BA6F879A1A}"/>
  </dataValidations>
  <pageMargins left="0.25" right="0.25" top="0.75" bottom="0.75" header="0.3" footer="0.3"/>
  <pageSetup paperSize="17" scale="72"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9.5" customHeight="1">
      <c r="A48" s="417" t="s">
        <v>125</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171" priority="91" stopIfTrue="1" operator="equal">
      <formula>0</formula>
    </cfRule>
  </conditionalFormatting>
  <conditionalFormatting sqref="A2 K2">
    <cfRule type="cellIs" dxfId="170" priority="90" stopIfTrue="1" operator="equal">
      <formula>0</formula>
    </cfRule>
  </conditionalFormatting>
  <conditionalFormatting sqref="J2">
    <cfRule type="cellIs" dxfId="169" priority="89" stopIfTrue="1" operator="equal">
      <formula>0</formula>
    </cfRule>
  </conditionalFormatting>
  <conditionalFormatting sqref="L2">
    <cfRule type="cellIs" dxfId="168" priority="88" stopIfTrue="1" operator="equal">
      <formula>0</formula>
    </cfRule>
  </conditionalFormatting>
  <conditionalFormatting sqref="N2">
    <cfRule type="cellIs" dxfId="167" priority="87" stopIfTrue="1" operator="equal">
      <formula>0</formula>
    </cfRule>
  </conditionalFormatting>
  <conditionalFormatting sqref="B2 J2">
    <cfRule type="cellIs" dxfId="166" priority="86" stopIfTrue="1" operator="equal">
      <formula>0</formula>
    </cfRule>
  </conditionalFormatting>
  <conditionalFormatting sqref="I2">
    <cfRule type="cellIs" dxfId="165" priority="85" stopIfTrue="1" operator="equal">
      <formula>0</formula>
    </cfRule>
  </conditionalFormatting>
  <conditionalFormatting sqref="K2">
    <cfRule type="cellIs" dxfId="164" priority="84" stopIfTrue="1" operator="equal">
      <formula>0</formula>
    </cfRule>
  </conditionalFormatting>
  <conditionalFormatting sqref="M2">
    <cfRule type="cellIs" dxfId="163" priority="83" stopIfTrue="1" operator="equal">
      <formula>0</formula>
    </cfRule>
  </conditionalFormatting>
  <conditionalFormatting sqref="I6:I8">
    <cfRule type="cellIs" dxfId="162" priority="81" stopIfTrue="1" operator="equal">
      <formula>0</formula>
    </cfRule>
  </conditionalFormatting>
  <conditionalFormatting sqref="D6:E6 D7:D8">
    <cfRule type="cellIs" dxfId="161" priority="82" stopIfTrue="1" operator="equal">
      <formula>0</formula>
    </cfRule>
  </conditionalFormatting>
  <conditionalFormatting sqref="Q6:Q8">
    <cfRule type="cellIs" dxfId="160" priority="80" stopIfTrue="1" operator="equal">
      <formula>0</formula>
    </cfRule>
  </conditionalFormatting>
  <conditionalFormatting sqref="P12:Q13 N12:N13 P22:P24 N22:N24 Q19:Q23 N26:N31 P26:P28 P31">
    <cfRule type="cellIs" dxfId="159" priority="79" stopIfTrue="1" operator="equal">
      <formula>0</formula>
    </cfRule>
  </conditionalFormatting>
  <conditionalFormatting sqref="I11">
    <cfRule type="cellIs" dxfId="158" priority="73" stopIfTrue="1" operator="equal">
      <formula>0</formula>
    </cfRule>
  </conditionalFormatting>
  <conditionalFormatting sqref="A33 C33:D33 C12:D13 D14">
    <cfRule type="cellIs" dxfId="157" priority="78" stopIfTrue="1" operator="equal">
      <formula>0</formula>
    </cfRule>
  </conditionalFormatting>
  <conditionalFormatting sqref="H12:I12 E12:E13 I33 E33">
    <cfRule type="cellIs" dxfId="156" priority="77" stopIfTrue="1" operator="equal">
      <formula>0</formula>
    </cfRule>
  </conditionalFormatting>
  <conditionalFormatting sqref="D9:D10">
    <cfRule type="cellIs" dxfId="155" priority="76" stopIfTrue="1" operator="equal">
      <formula>0</formula>
    </cfRule>
  </conditionalFormatting>
  <conditionalFormatting sqref="I9:I10">
    <cfRule type="cellIs" dxfId="154" priority="75" stopIfTrue="1" operator="equal">
      <formula>0</formula>
    </cfRule>
  </conditionalFormatting>
  <conditionalFormatting sqref="D11">
    <cfRule type="cellIs" dxfId="153" priority="74" stopIfTrue="1" operator="equal">
      <formula>0</formula>
    </cfRule>
  </conditionalFormatting>
  <conditionalFormatting sqref="M13:M14 M23">
    <cfRule type="cellIs" dxfId="152" priority="72" stopIfTrue="1" operator="equal">
      <formula>0</formula>
    </cfRule>
  </conditionalFormatting>
  <conditionalFormatting sqref="T12:U13 R12:R13 T23:U23 R30:R32">
    <cfRule type="cellIs" dxfId="151" priority="71" stopIfTrue="1" operator="equal">
      <formula>0</formula>
    </cfRule>
  </conditionalFormatting>
  <conditionalFormatting sqref="F33">
    <cfRule type="cellIs" dxfId="150" priority="66" stopIfTrue="1" operator="equal">
      <formula>0</formula>
    </cfRule>
  </conditionalFormatting>
  <conditionalFormatting sqref="F22:G22">
    <cfRule type="cellIs" dxfId="149" priority="70" stopIfTrue="1" operator="equal">
      <formula>0</formula>
    </cfRule>
  </conditionalFormatting>
  <conditionalFormatting sqref="H32">
    <cfRule type="cellIs" dxfId="148" priority="63" stopIfTrue="1" operator="equal">
      <formula>0</formula>
    </cfRule>
  </conditionalFormatting>
  <conditionalFormatting sqref="I32">
    <cfRule type="cellIs" dxfId="147" priority="62" stopIfTrue="1" operator="equal">
      <formula>0</formula>
    </cfRule>
  </conditionalFormatting>
  <conditionalFormatting sqref="J22">
    <cfRule type="cellIs" dxfId="146" priority="68" stopIfTrue="1" operator="equal">
      <formula>0</formula>
    </cfRule>
  </conditionalFormatting>
  <conditionalFormatting sqref="I22">
    <cfRule type="cellIs" dxfId="145" priority="69" stopIfTrue="1" operator="equal">
      <formula>0</formula>
    </cfRule>
  </conditionalFormatting>
  <conditionalFormatting sqref="L22">
    <cfRule type="cellIs" dxfId="144" priority="67" stopIfTrue="1" operator="equal">
      <formula>0</formula>
    </cfRule>
  </conditionalFormatting>
  <conditionalFormatting sqref="M6:M8">
    <cfRule type="cellIs" dxfId="143" priority="61" stopIfTrue="1" operator="equal">
      <formula>0</formula>
    </cfRule>
  </conditionalFormatting>
  <conditionalFormatting sqref="G33">
    <cfRule type="cellIs" dxfId="142" priority="65" stopIfTrue="1" operator="equal">
      <formula>0</formula>
    </cfRule>
  </conditionalFormatting>
  <conditionalFormatting sqref="I26:I31">
    <cfRule type="cellIs" dxfId="141" priority="64" stopIfTrue="1" operator="equal">
      <formula>0</formula>
    </cfRule>
  </conditionalFormatting>
  <conditionalFormatting sqref="E22">
    <cfRule type="cellIs" dxfId="140" priority="57" stopIfTrue="1" operator="equal">
      <formula>0</formula>
    </cfRule>
  </conditionalFormatting>
  <conditionalFormatting sqref="U6:U11">
    <cfRule type="cellIs" dxfId="139" priority="59" stopIfTrue="1" operator="equal">
      <formula>0</formula>
    </cfRule>
  </conditionalFormatting>
  <conditionalFormatting sqref="B22:C22">
    <cfRule type="cellIs" dxfId="138" priority="58" stopIfTrue="1" operator="equal">
      <formula>0</formula>
    </cfRule>
  </conditionalFormatting>
  <conditionalFormatting sqref="F22">
    <cfRule type="cellIs" dxfId="137" priority="56" stopIfTrue="1" operator="equal">
      <formula>0</formula>
    </cfRule>
  </conditionalFormatting>
  <conditionalFormatting sqref="H22">
    <cfRule type="cellIs" dxfId="136" priority="55" stopIfTrue="1" operator="equal">
      <formula>0</formula>
    </cfRule>
  </conditionalFormatting>
  <conditionalFormatting sqref="I22">
    <cfRule type="cellIs" dxfId="135" priority="54" stopIfTrue="1" operator="equal">
      <formula>0</formula>
    </cfRule>
  </conditionalFormatting>
  <conditionalFormatting sqref="K22">
    <cfRule type="cellIs" dxfId="134" priority="53" stopIfTrue="1" operator="equal">
      <formula>0</formula>
    </cfRule>
  </conditionalFormatting>
  <conditionalFormatting sqref="L22">
    <cfRule type="cellIs" dxfId="133" priority="52" stopIfTrue="1" operator="equal">
      <formula>0</formula>
    </cfRule>
  </conditionalFormatting>
  <conditionalFormatting sqref="F26:F31">
    <cfRule type="cellIs" dxfId="132" priority="42" stopIfTrue="1" operator="equal">
      <formula>0</formula>
    </cfRule>
  </conditionalFormatting>
  <conditionalFormatting sqref="Q16:Q18">
    <cfRule type="cellIs" dxfId="131" priority="51" stopIfTrue="1" operator="equal">
      <formula>0</formula>
    </cfRule>
  </conditionalFormatting>
  <conditionalFormatting sqref="B32">
    <cfRule type="cellIs" dxfId="130" priority="46" stopIfTrue="1" operator="equal">
      <formula>0</formula>
    </cfRule>
  </conditionalFormatting>
  <conditionalFormatting sqref="C26:C31">
    <cfRule type="cellIs" dxfId="129" priority="45" stopIfTrue="1" operator="equal">
      <formula>0</formula>
    </cfRule>
  </conditionalFormatting>
  <conditionalFormatting sqref="C32">
    <cfRule type="cellIs" dxfId="128" priority="44" stopIfTrue="1" operator="equal">
      <formula>0</formula>
    </cfRule>
  </conditionalFormatting>
  <conditionalFormatting sqref="F32">
    <cfRule type="cellIs" dxfId="127" priority="41" stopIfTrue="1" operator="equal">
      <formula>0</formula>
    </cfRule>
  </conditionalFormatting>
  <conditionalFormatting sqref="E32">
    <cfRule type="cellIs" dxfId="126" priority="43" stopIfTrue="1" operator="equal">
      <formula>0</formula>
    </cfRule>
  </conditionalFormatting>
  <conditionalFormatting sqref="J26:K26">
    <cfRule type="cellIs" dxfId="125" priority="40" stopIfTrue="1" operator="equal">
      <formula>0</formula>
    </cfRule>
  </conditionalFormatting>
  <conditionalFormatting sqref="K26">
    <cfRule type="cellIs" dxfId="124" priority="38" stopIfTrue="1" operator="equal">
      <formula>0</formula>
    </cfRule>
  </conditionalFormatting>
  <conditionalFormatting sqref="J25">
    <cfRule type="cellIs" dxfId="123" priority="37" stopIfTrue="1" operator="equal">
      <formula>0</formula>
    </cfRule>
  </conditionalFormatting>
  <conditionalFormatting sqref="L26">
    <cfRule type="cellIs" dxfId="122" priority="39" stopIfTrue="1" operator="equal">
      <formula>0</formula>
    </cfRule>
  </conditionalFormatting>
  <conditionalFormatting sqref="L25">
    <cfRule type="cellIs" dxfId="121" priority="36" stopIfTrue="1" operator="equal">
      <formula>0</formula>
    </cfRule>
  </conditionalFormatting>
  <conditionalFormatting sqref="L26">
    <cfRule type="cellIs" dxfId="120" priority="35" stopIfTrue="1" operator="equal">
      <formula>0</formula>
    </cfRule>
  </conditionalFormatting>
  <conditionalFormatting sqref="K26">
    <cfRule type="cellIs" dxfId="119" priority="33" stopIfTrue="1" operator="equal">
      <formula>0</formula>
    </cfRule>
  </conditionalFormatting>
  <conditionalFormatting sqref="K25">
    <cfRule type="cellIs" dxfId="118" priority="34" stopIfTrue="1" operator="equal">
      <formula>0</formula>
    </cfRule>
  </conditionalFormatting>
  <conditionalFormatting sqref="J32">
    <cfRule type="cellIs" dxfId="117" priority="32" stopIfTrue="1" operator="equal">
      <formula>0</formula>
    </cfRule>
  </conditionalFormatting>
  <conditionalFormatting sqref="J28">
    <cfRule type="cellIs" dxfId="116" priority="31" stopIfTrue="1" operator="equal">
      <formula>0</formula>
    </cfRule>
  </conditionalFormatting>
  <conditionalFormatting sqref="O61:O71">
    <cfRule type="cellIs" dxfId="115" priority="30" stopIfTrue="1" operator="equal">
      <formula>0</formula>
    </cfRule>
  </conditionalFormatting>
  <conditionalFormatting sqref="F61:G61 G62:G63 D61:D73 F62:F73">
    <cfRule type="cellIs" dxfId="114" priority="29" stopIfTrue="1" operator="equal">
      <formula>0</formula>
    </cfRule>
  </conditionalFormatting>
  <conditionalFormatting sqref="L61:L72 H61:H70">
    <cfRule type="cellIs" dxfId="113" priority="28" stopIfTrue="1" operator="equal">
      <formula>0</formula>
    </cfRule>
  </conditionalFormatting>
  <conditionalFormatting sqref="I61:I70">
    <cfRule type="cellIs" dxfId="112" priority="27" stopIfTrue="1" operator="equal">
      <formula>0</formula>
    </cfRule>
  </conditionalFormatting>
  <conditionalFormatting sqref="J61:J63">
    <cfRule type="cellIs" dxfId="111" priority="26" stopIfTrue="1" operator="equal">
      <formula>0</formula>
    </cfRule>
  </conditionalFormatting>
  <conditionalFormatting sqref="E39:M39">
    <cfRule type="cellIs" dxfId="110" priority="25" stopIfTrue="1" operator="equal">
      <formula>0</formula>
    </cfRule>
  </conditionalFormatting>
  <conditionalFormatting sqref="O27">
    <cfRule type="cellIs" dxfId="109" priority="24" stopIfTrue="1" operator="equal">
      <formula>0</formula>
    </cfRule>
  </conditionalFormatting>
  <conditionalFormatting sqref="N32">
    <cfRule type="cellIs" dxfId="108" priority="23" stopIfTrue="1" operator="equal">
      <formula>0</formula>
    </cfRule>
  </conditionalFormatting>
  <conditionalFormatting sqref="Q31:Q32">
    <cfRule type="cellIs" dxfId="107" priority="22" stopIfTrue="1" operator="equal">
      <formula>0</formula>
    </cfRule>
  </conditionalFormatting>
  <conditionalFormatting sqref="U31:U32">
    <cfRule type="cellIs" dxfId="106" priority="21" stopIfTrue="1" operator="equal">
      <formula>0</formula>
    </cfRule>
  </conditionalFormatting>
  <conditionalFormatting sqref="U27">
    <cfRule type="cellIs" dxfId="105" priority="20" stopIfTrue="1" operator="equal">
      <formula>0</formula>
    </cfRule>
  </conditionalFormatting>
  <conditionalFormatting sqref="U44">
    <cfRule type="cellIs" dxfId="104" priority="19" stopIfTrue="1" operator="equal">
      <formula>0</formula>
    </cfRule>
  </conditionalFormatting>
  <conditionalFormatting sqref="S24">
    <cfRule type="cellIs" dxfId="103" priority="18" stopIfTrue="1" operator="equal">
      <formula>0</formula>
    </cfRule>
  </conditionalFormatting>
  <conditionalFormatting sqref="T27">
    <cfRule type="cellIs" dxfId="102" priority="17" stopIfTrue="1" operator="equal">
      <formula>0</formula>
    </cfRule>
  </conditionalFormatting>
  <conditionalFormatting sqref="R24 R26:R27">
    <cfRule type="cellIs" dxfId="101" priority="16" stopIfTrue="1" operator="equal">
      <formula>0</formula>
    </cfRule>
  </conditionalFormatting>
  <conditionalFormatting sqref="T43">
    <cfRule type="cellIs" dxfId="100" priority="15" stopIfTrue="1" operator="equal">
      <formula>0</formula>
    </cfRule>
  </conditionalFormatting>
  <conditionalFormatting sqref="T44:T45">
    <cfRule type="cellIs" dxfId="99" priority="14" stopIfTrue="1" operator="equal">
      <formula>0</formula>
    </cfRule>
  </conditionalFormatting>
  <conditionalFormatting sqref="U45">
    <cfRule type="cellIs" dxfId="98" priority="13" stopIfTrue="1" operator="equal">
      <formula>0</formula>
    </cfRule>
  </conditionalFormatting>
  <conditionalFormatting sqref="T44:T45">
    <cfRule type="cellIs" dxfId="97" priority="12" stopIfTrue="1" operator="equal">
      <formula>0</formula>
    </cfRule>
  </conditionalFormatting>
  <conditionalFormatting sqref="J27">
    <cfRule type="cellIs" dxfId="96" priority="11" stopIfTrue="1" operator="equal">
      <formula>0</formula>
    </cfRule>
  </conditionalFormatting>
  <conditionalFormatting sqref="J30">
    <cfRule type="cellIs" dxfId="95" priority="10" stopIfTrue="1" operator="equal">
      <formula>0</formula>
    </cfRule>
  </conditionalFormatting>
  <conditionalFormatting sqref="U22 T16:T21">
    <cfRule type="cellIs" dxfId="94" priority="9" stopIfTrue="1" operator="equal">
      <formula>0</formula>
    </cfRule>
  </conditionalFormatting>
  <conditionalFormatting sqref="R22 U22">
    <cfRule type="cellIs" dxfId="93" priority="8" stopIfTrue="1" operator="equal">
      <formula>0</formula>
    </cfRule>
  </conditionalFormatting>
  <conditionalFormatting sqref="T22">
    <cfRule type="cellIs" dxfId="92" priority="7" stopIfTrue="1" operator="equal">
      <formula>0</formula>
    </cfRule>
  </conditionalFormatting>
  <conditionalFormatting sqref="U16:U21">
    <cfRule type="cellIs" dxfId="91" priority="6" stopIfTrue="1" operator="equal">
      <formula>0</formula>
    </cfRule>
  </conditionalFormatting>
  <conditionalFormatting sqref="J11:J12 M12">
    <cfRule type="cellIs" dxfId="90" priority="5" stopIfTrue="1" operator="equal">
      <formula>0</formula>
    </cfRule>
  </conditionalFormatting>
  <conditionalFormatting sqref="J10 L10:M10">
    <cfRule type="cellIs" dxfId="89" priority="4" stopIfTrue="1" operator="equal">
      <formula>0</formula>
    </cfRule>
  </conditionalFormatting>
  <conditionalFormatting sqref="L12">
    <cfRule type="cellIs" dxfId="88" priority="3" stopIfTrue="1" operator="equal">
      <formula>0</formula>
    </cfRule>
  </conditionalFormatting>
  <conditionalFormatting sqref="Q24 Q26">
    <cfRule type="cellIs" dxfId="87" priority="2" stopIfTrue="1" operator="equal">
      <formula>0</formula>
    </cfRule>
  </conditionalFormatting>
  <conditionalFormatting sqref="Q27">
    <cfRule type="cellIs" dxfId="86" priority="1" stopIfTrue="1" operator="equal">
      <formula>0</formula>
    </cfRule>
  </conditionalFormatting>
  <dataValidations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12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1200-000001000000}"/>
    <dataValidation allowBlank="1" showInputMessage="1" showErrorMessage="1" prompt="Enter sand layer length, width, and depth (typically 6&quot;)._x000a__x000a_" sqref="J4:M4" xr:uid="{00000000-0002-0000-1200-000002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1200-000003000000}"/>
    <dataValidation allowBlank="1" showInputMessage="1" showErrorMessage="1" prompt="Enter system stone storage length, width, and depth._x000a_" sqref="N4:Q4" xr:uid="{00000000-0002-0000-12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1200-000005000000}"/>
    <dataValidation allowBlank="1" showInputMessage="1" showErrorMessage="1" prompt="Enter volume of tanks within stone storage in cubic yards._x000a_For same size modular tanks, volume = [# of tanks x tank length x tank width x tank height] / 27._x000a__x000a_" sqref="N10:P10" xr:uid="{00000000-0002-0000-1200-000006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12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12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1200-000009000000}"/>
    <dataValidation allowBlank="1" showInputMessage="1" showErrorMessage="1" prompt="For pipe trench in cartway of State Routes: enter pipe length and base width (pipe trench width + 12&quot; cutbacks to each side). " sqref="D14:F14" xr:uid="{00000000-0002-0000-12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1200-00000B000000}"/>
    <dataValidation allowBlank="1" showInputMessage="1" showErrorMessage="1" prompt="For pipe trench in cartway of State Routes: enter pipe length and paving width (pipe trench width + 12&quot; cutbacks to each side). " sqref="J14:L14" xr:uid="{00000000-0002-0000-1200-00000C000000}"/>
    <dataValidation allowBlank="1" showInputMessage="1" showErrorMessage="1" prompt="For both CITY PAVING and STATE ROUTE PAVING, exclude areas within intersections; enter areas under PAVING AT INTERSECTIONS instead." sqref="M14:M22" xr:uid="{00000000-0002-0000-1200-00000D000000}"/>
    <dataValidation allowBlank="1" showInputMessage="1" showErrorMessage="1" prompt="For City Streets, multiply S.Y. by 0.1 to convert to TON._x000a_For State Routes, multiply S.Y. by 0.15 to convert to TON." sqref="Q15" xr:uid="{00000000-0002-0000-1200-00000E000000}"/>
    <dataValidation allowBlank="1" showInputMessage="1" showErrorMessage="1" prompt="Refer to notes within CITY PAVING and STATE ROUTE PAVING cells for direction._x000a_" sqref="N14:Q14" xr:uid="{00000000-0002-0000-1200-00000F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1200-000010000000}"/>
    <dataValidation allowBlank="1" showInputMessage="1" showErrorMessage="1" prompt="Enter length and width of grassed areas disturbed accounting for a buffer past the area of the SW or pipe trench limits._x000a_" sqref="D24:F24" xr:uid="{00000000-0002-0000-1200-000011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1200-000012000000}"/>
    <dataValidation allowBlank="1" showInputMessage="1" showErrorMessage="1" prompt="Enter length of curb replacement by kind, refer to the Paving Letter for limits._x000a_NOTE: Do not count curb disturbance due to proposed ADA ramps or inlets._x000a_" sqref="J24:L24" xr:uid="{00000000-0002-0000-1200-000013000000}"/>
    <dataValidation allowBlank="1" showInputMessage="1" showErrorMessage="1" prompt="Enter the number of ramps triggered by the green infrastructure construction." sqref="J27:L27" xr:uid="{00000000-0002-0000-1200-000014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1200-000015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1200-000016000000}"/>
    <dataValidation allowBlank="1" showInputMessage="1" showErrorMessage="1" prompt="Enter the number of observation wells in system._x000a_" sqref="N24:N25" xr:uid="{00000000-0002-0000-1200-000017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1200-000018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1200-000019000000}"/>
    <dataValidation allowBlank="1" showInputMessage="1" showErrorMessage="1" prompt="Enter length of utility sleeve for existing utilities within/crossing system." sqref="R24:R25" xr:uid="{00000000-0002-0000-1200-00001A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1200-00001B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1200-00001C000000}"/>
    <dataValidation allowBlank="1" showInputMessage="1" showErrorMessage="1" prompt="Enter the number of existing trees (4&quot;-10&quot; caliper) to be removed due to construction of system." sqref="N31:O31" xr:uid="{00000000-0002-0000-1200-00001D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1200-00001E000000}"/>
    <dataValidation allowBlank="1" showInputMessage="1" showErrorMessage="1" prompt="Enter the number of proposed trees, 2-2.5 inch caliper._x000a_NOTE: If proposed trees are of a diffent size range, use the miscellaneous area below for the quantities." sqref="R32:S32" xr:uid="{00000000-0002-0000-1200-00001F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1200-000020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1200-000021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1200-000022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1200-000023000000}"/>
    <dataValidation allowBlank="1" showInputMessage="1" showErrorMessage="1" prompt="Enter the total number of earthen check dams." sqref="U43" xr:uid="{00000000-0002-0000-1200-000024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1200-000025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1200-000026000000}"/>
    <dataValidation type="list" allowBlank="1" showInputMessage="1" showErrorMessage="1" sqref="L2" xr:uid="{00000000-0002-0000-1200-000027000000}">
      <formula1>$AA$3:$AA$5</formula1>
    </dataValidation>
    <dataValidation allowBlank="1" showInputMessage="1" showErrorMessage="1" prompt="Update the number of total pages." sqref="A48:U48" xr:uid="{00000000-0002-0000-12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12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12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9FCB87D7-C79A-4C96-ADB0-4395F83E2D5C}"/>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2737F630-692E-4429-8757-4028CACFE22E}"/>
  </dataValidations>
  <pageMargins left="0.25" right="0.25" top="0.75" bottom="0.75" header="0.3" footer="0.3"/>
  <pageSetup paperSize="17"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4"/>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294"/>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 customHeight="1">
      <c r="A48" s="417" t="s">
        <v>108</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cfRule type="cellIs" dxfId="1633" priority="95" stopIfTrue="1" operator="equal">
      <formula>0</formula>
    </cfRule>
  </conditionalFormatting>
  <conditionalFormatting sqref="A2 K2">
    <cfRule type="cellIs" dxfId="1632" priority="94" stopIfTrue="1" operator="equal">
      <formula>0</formula>
    </cfRule>
  </conditionalFormatting>
  <conditionalFormatting sqref="J2">
    <cfRule type="cellIs" dxfId="1631" priority="93" stopIfTrue="1" operator="equal">
      <formula>0</formula>
    </cfRule>
  </conditionalFormatting>
  <conditionalFormatting sqref="L2">
    <cfRule type="cellIs" dxfId="1630" priority="92" stopIfTrue="1" operator="equal">
      <formula>0</formula>
    </cfRule>
  </conditionalFormatting>
  <conditionalFormatting sqref="N2">
    <cfRule type="cellIs" dxfId="1629" priority="91" stopIfTrue="1" operator="equal">
      <formula>0</formula>
    </cfRule>
  </conditionalFormatting>
  <conditionalFormatting sqref="B2 J2">
    <cfRule type="cellIs" dxfId="1628" priority="90" stopIfTrue="1" operator="equal">
      <formula>0</formula>
    </cfRule>
  </conditionalFormatting>
  <conditionalFormatting sqref="I2">
    <cfRule type="cellIs" dxfId="1627" priority="89" stopIfTrue="1" operator="equal">
      <formula>0</formula>
    </cfRule>
  </conditionalFormatting>
  <conditionalFormatting sqref="K2">
    <cfRule type="cellIs" dxfId="1626" priority="88" stopIfTrue="1" operator="equal">
      <formula>0</formula>
    </cfRule>
  </conditionalFormatting>
  <conditionalFormatting sqref="M2">
    <cfRule type="cellIs" dxfId="1625" priority="87" stopIfTrue="1" operator="equal">
      <formula>0</formula>
    </cfRule>
  </conditionalFormatting>
  <conditionalFormatting sqref="I6:I8">
    <cfRule type="cellIs" dxfId="1624" priority="85" stopIfTrue="1" operator="equal">
      <formula>0</formula>
    </cfRule>
  </conditionalFormatting>
  <conditionalFormatting sqref="D6:E6 D7:D8">
    <cfRule type="cellIs" dxfId="1623" priority="86" stopIfTrue="1" operator="equal">
      <formula>0</formula>
    </cfRule>
  </conditionalFormatting>
  <conditionalFormatting sqref="Q6:Q8">
    <cfRule type="cellIs" dxfId="1622" priority="84" stopIfTrue="1" operator="equal">
      <formula>0</formula>
    </cfRule>
  </conditionalFormatting>
  <conditionalFormatting sqref="P12:Q13 N12:N13 P22:P24 N22:N24 Q19:Q23 N26:N31 P26:P28 P31">
    <cfRule type="cellIs" dxfId="1621" priority="83" stopIfTrue="1" operator="equal">
      <formula>0</formula>
    </cfRule>
  </conditionalFormatting>
  <conditionalFormatting sqref="I11">
    <cfRule type="cellIs" dxfId="1620" priority="77" stopIfTrue="1" operator="equal">
      <formula>0</formula>
    </cfRule>
  </conditionalFormatting>
  <conditionalFormatting sqref="A33 C33:D33 C12:D13 D14">
    <cfRule type="cellIs" dxfId="1619" priority="82" stopIfTrue="1" operator="equal">
      <formula>0</formula>
    </cfRule>
  </conditionalFormatting>
  <conditionalFormatting sqref="H12:I12 E12:E13 I33 E33">
    <cfRule type="cellIs" dxfId="1618" priority="81" stopIfTrue="1" operator="equal">
      <formula>0</formula>
    </cfRule>
  </conditionalFormatting>
  <conditionalFormatting sqref="D9:D10">
    <cfRule type="cellIs" dxfId="1617" priority="80" stopIfTrue="1" operator="equal">
      <formula>0</formula>
    </cfRule>
  </conditionalFormatting>
  <conditionalFormatting sqref="I9:I10">
    <cfRule type="cellIs" dxfId="1616" priority="79" stopIfTrue="1" operator="equal">
      <formula>0</formula>
    </cfRule>
  </conditionalFormatting>
  <conditionalFormatting sqref="D11">
    <cfRule type="cellIs" dxfId="1615" priority="78" stopIfTrue="1" operator="equal">
      <formula>0</formula>
    </cfRule>
  </conditionalFormatting>
  <conditionalFormatting sqref="M13:M14 M23">
    <cfRule type="cellIs" dxfId="1614" priority="76" stopIfTrue="1" operator="equal">
      <formula>0</formula>
    </cfRule>
  </conditionalFormatting>
  <conditionalFormatting sqref="T12:U13 R12:R13 T23:U23 R30:R32">
    <cfRule type="cellIs" dxfId="1613" priority="75" stopIfTrue="1" operator="equal">
      <formula>0</formula>
    </cfRule>
  </conditionalFormatting>
  <conditionalFormatting sqref="F33">
    <cfRule type="cellIs" dxfId="1612" priority="70" stopIfTrue="1" operator="equal">
      <formula>0</formula>
    </cfRule>
  </conditionalFormatting>
  <conditionalFormatting sqref="F22:G22">
    <cfRule type="cellIs" dxfId="1611" priority="74" stopIfTrue="1" operator="equal">
      <formula>0</formula>
    </cfRule>
  </conditionalFormatting>
  <conditionalFormatting sqref="H32">
    <cfRule type="cellIs" dxfId="1610" priority="67" stopIfTrue="1" operator="equal">
      <formula>0</formula>
    </cfRule>
  </conditionalFormatting>
  <conditionalFormatting sqref="I32">
    <cfRule type="cellIs" dxfId="1609" priority="66" stopIfTrue="1" operator="equal">
      <formula>0</formula>
    </cfRule>
  </conditionalFormatting>
  <conditionalFormatting sqref="J22">
    <cfRule type="cellIs" dxfId="1608" priority="72" stopIfTrue="1" operator="equal">
      <formula>0</formula>
    </cfRule>
  </conditionalFormatting>
  <conditionalFormatting sqref="I22">
    <cfRule type="cellIs" dxfId="1607" priority="73" stopIfTrue="1" operator="equal">
      <formula>0</formula>
    </cfRule>
  </conditionalFormatting>
  <conditionalFormatting sqref="L22">
    <cfRule type="cellIs" dxfId="1606" priority="71" stopIfTrue="1" operator="equal">
      <formula>0</formula>
    </cfRule>
  </conditionalFormatting>
  <conditionalFormatting sqref="M6:M8">
    <cfRule type="cellIs" dxfId="1605" priority="65" stopIfTrue="1" operator="equal">
      <formula>0</formula>
    </cfRule>
  </conditionalFormatting>
  <conditionalFormatting sqref="G33">
    <cfRule type="cellIs" dxfId="1604" priority="69" stopIfTrue="1" operator="equal">
      <formula>0</formula>
    </cfRule>
  </conditionalFormatting>
  <conditionalFormatting sqref="I26:I31">
    <cfRule type="cellIs" dxfId="1603" priority="68" stopIfTrue="1" operator="equal">
      <formula>0</formula>
    </cfRule>
  </conditionalFormatting>
  <conditionalFormatting sqref="E22">
    <cfRule type="cellIs" dxfId="1602" priority="61" stopIfTrue="1" operator="equal">
      <formula>0</formula>
    </cfRule>
  </conditionalFormatting>
  <conditionalFormatting sqref="U6:U11">
    <cfRule type="cellIs" dxfId="1601" priority="63" stopIfTrue="1" operator="equal">
      <formula>0</formula>
    </cfRule>
  </conditionalFormatting>
  <conditionalFormatting sqref="B22:C22">
    <cfRule type="cellIs" dxfId="1600" priority="62" stopIfTrue="1" operator="equal">
      <formula>0</formula>
    </cfRule>
  </conditionalFormatting>
  <conditionalFormatting sqref="F22">
    <cfRule type="cellIs" dxfId="1599" priority="60" stopIfTrue="1" operator="equal">
      <formula>0</formula>
    </cfRule>
  </conditionalFormatting>
  <conditionalFormatting sqref="H22">
    <cfRule type="cellIs" dxfId="1598" priority="59" stopIfTrue="1" operator="equal">
      <formula>0</formula>
    </cfRule>
  </conditionalFormatting>
  <conditionalFormatting sqref="I22">
    <cfRule type="cellIs" dxfId="1597" priority="58" stopIfTrue="1" operator="equal">
      <formula>0</formula>
    </cfRule>
  </conditionalFormatting>
  <conditionalFormatting sqref="K22">
    <cfRule type="cellIs" dxfId="1596" priority="57" stopIfTrue="1" operator="equal">
      <formula>0</formula>
    </cfRule>
  </conditionalFormatting>
  <conditionalFormatting sqref="L22">
    <cfRule type="cellIs" dxfId="1595" priority="56" stopIfTrue="1" operator="equal">
      <formula>0</formula>
    </cfRule>
  </conditionalFormatting>
  <conditionalFormatting sqref="F26:F31">
    <cfRule type="cellIs" dxfId="1594" priority="46" stopIfTrue="1" operator="equal">
      <formula>0</formula>
    </cfRule>
  </conditionalFormatting>
  <conditionalFormatting sqref="Q16:Q18">
    <cfRule type="cellIs" dxfId="1593" priority="55" stopIfTrue="1" operator="equal">
      <formula>0</formula>
    </cfRule>
  </conditionalFormatting>
  <conditionalFormatting sqref="B32">
    <cfRule type="cellIs" dxfId="1592" priority="50" stopIfTrue="1" operator="equal">
      <formula>0</formula>
    </cfRule>
  </conditionalFormatting>
  <conditionalFormatting sqref="C26:C31">
    <cfRule type="cellIs" dxfId="1591" priority="49" stopIfTrue="1" operator="equal">
      <formula>0</formula>
    </cfRule>
  </conditionalFormatting>
  <conditionalFormatting sqref="C32">
    <cfRule type="cellIs" dxfId="1590" priority="48" stopIfTrue="1" operator="equal">
      <formula>0</formula>
    </cfRule>
  </conditionalFormatting>
  <conditionalFormatting sqref="F32">
    <cfRule type="cellIs" dxfId="1589" priority="45" stopIfTrue="1" operator="equal">
      <formula>0</formula>
    </cfRule>
  </conditionalFormatting>
  <conditionalFormatting sqref="E32">
    <cfRule type="cellIs" dxfId="1588" priority="47" stopIfTrue="1" operator="equal">
      <formula>0</formula>
    </cfRule>
  </conditionalFormatting>
  <conditionalFormatting sqref="J26:K26">
    <cfRule type="cellIs" dxfId="1587" priority="44" stopIfTrue="1" operator="equal">
      <formula>0</formula>
    </cfRule>
  </conditionalFormatting>
  <conditionalFormatting sqref="K26">
    <cfRule type="cellIs" dxfId="1586" priority="42" stopIfTrue="1" operator="equal">
      <formula>0</formula>
    </cfRule>
  </conditionalFormatting>
  <conditionalFormatting sqref="J25">
    <cfRule type="cellIs" dxfId="1585" priority="41" stopIfTrue="1" operator="equal">
      <formula>0</formula>
    </cfRule>
  </conditionalFormatting>
  <conditionalFormatting sqref="L26">
    <cfRule type="cellIs" dxfId="1584" priority="43" stopIfTrue="1" operator="equal">
      <formula>0</formula>
    </cfRule>
  </conditionalFormatting>
  <conditionalFormatting sqref="L25">
    <cfRule type="cellIs" dxfId="1583" priority="40" stopIfTrue="1" operator="equal">
      <formula>0</formula>
    </cfRule>
  </conditionalFormatting>
  <conditionalFormatting sqref="L26">
    <cfRule type="cellIs" dxfId="1582" priority="39" stopIfTrue="1" operator="equal">
      <formula>0</formula>
    </cfRule>
  </conditionalFormatting>
  <conditionalFormatting sqref="K26">
    <cfRule type="cellIs" dxfId="1581" priority="37" stopIfTrue="1" operator="equal">
      <formula>0</formula>
    </cfRule>
  </conditionalFormatting>
  <conditionalFormatting sqref="K25">
    <cfRule type="cellIs" dxfId="1580" priority="38" stopIfTrue="1" operator="equal">
      <formula>0</formula>
    </cfRule>
  </conditionalFormatting>
  <conditionalFormatting sqref="J32">
    <cfRule type="cellIs" dxfId="1579" priority="36" stopIfTrue="1" operator="equal">
      <formula>0</formula>
    </cfRule>
  </conditionalFormatting>
  <conditionalFormatting sqref="J28">
    <cfRule type="cellIs" dxfId="1578" priority="35" stopIfTrue="1" operator="equal">
      <formula>0</formula>
    </cfRule>
  </conditionalFormatting>
  <conditionalFormatting sqref="O61:O71">
    <cfRule type="cellIs" dxfId="1577" priority="34" stopIfTrue="1" operator="equal">
      <formula>0</formula>
    </cfRule>
  </conditionalFormatting>
  <conditionalFormatting sqref="F61:G61 G62:G63 D61:D73 F62:F73">
    <cfRule type="cellIs" dxfId="1576" priority="33" stopIfTrue="1" operator="equal">
      <formula>0</formula>
    </cfRule>
  </conditionalFormatting>
  <conditionalFormatting sqref="L61:L72 H61:H70">
    <cfRule type="cellIs" dxfId="1575" priority="32" stopIfTrue="1" operator="equal">
      <formula>0</formula>
    </cfRule>
  </conditionalFormatting>
  <conditionalFormatting sqref="I61:I70">
    <cfRule type="cellIs" dxfId="1574" priority="31" stopIfTrue="1" operator="equal">
      <formula>0</formula>
    </cfRule>
  </conditionalFormatting>
  <conditionalFormatting sqref="J61:J63">
    <cfRule type="cellIs" dxfId="1573" priority="30" stopIfTrue="1" operator="equal">
      <formula>0</formula>
    </cfRule>
  </conditionalFormatting>
  <conditionalFormatting sqref="E39:M39">
    <cfRule type="cellIs" dxfId="1572" priority="29" stopIfTrue="1" operator="equal">
      <formula>0</formula>
    </cfRule>
  </conditionalFormatting>
  <conditionalFormatting sqref="O27">
    <cfRule type="cellIs" dxfId="1571" priority="28" stopIfTrue="1" operator="equal">
      <formula>0</formula>
    </cfRule>
  </conditionalFormatting>
  <conditionalFormatting sqref="N32">
    <cfRule type="cellIs" dxfId="1570" priority="27" stopIfTrue="1" operator="equal">
      <formula>0</formula>
    </cfRule>
  </conditionalFormatting>
  <conditionalFormatting sqref="Q31:Q32">
    <cfRule type="cellIs" dxfId="1569" priority="26" stopIfTrue="1" operator="equal">
      <formula>0</formula>
    </cfRule>
  </conditionalFormatting>
  <conditionalFormatting sqref="U31:U32">
    <cfRule type="cellIs" dxfId="1568" priority="25" stopIfTrue="1" operator="equal">
      <formula>0</formula>
    </cfRule>
  </conditionalFormatting>
  <conditionalFormatting sqref="U27">
    <cfRule type="cellIs" dxfId="1567" priority="24" stopIfTrue="1" operator="equal">
      <formula>0</formula>
    </cfRule>
  </conditionalFormatting>
  <conditionalFormatting sqref="U44">
    <cfRule type="cellIs" dxfId="1566" priority="19" stopIfTrue="1" operator="equal">
      <formula>0</formula>
    </cfRule>
  </conditionalFormatting>
  <conditionalFormatting sqref="S24">
    <cfRule type="cellIs" dxfId="1565" priority="18" stopIfTrue="1" operator="equal">
      <formula>0</formula>
    </cfRule>
  </conditionalFormatting>
  <conditionalFormatting sqref="T27">
    <cfRule type="cellIs" dxfId="1564" priority="17" stopIfTrue="1" operator="equal">
      <formula>0</formula>
    </cfRule>
  </conditionalFormatting>
  <conditionalFormatting sqref="R24 R26:R27">
    <cfRule type="cellIs" dxfId="1563" priority="16" stopIfTrue="1" operator="equal">
      <formula>0</formula>
    </cfRule>
  </conditionalFormatting>
  <conditionalFormatting sqref="T43">
    <cfRule type="cellIs" dxfId="1562" priority="15" stopIfTrue="1" operator="equal">
      <formula>0</formula>
    </cfRule>
  </conditionalFormatting>
  <conditionalFormatting sqref="T44:T45">
    <cfRule type="cellIs" dxfId="1561" priority="14" stopIfTrue="1" operator="equal">
      <formula>0</formula>
    </cfRule>
  </conditionalFormatting>
  <conditionalFormatting sqref="U45">
    <cfRule type="cellIs" dxfId="1560" priority="13" stopIfTrue="1" operator="equal">
      <formula>0</formula>
    </cfRule>
  </conditionalFormatting>
  <conditionalFormatting sqref="T44:T45">
    <cfRule type="cellIs" dxfId="1559" priority="12" stopIfTrue="1" operator="equal">
      <formula>0</formula>
    </cfRule>
  </conditionalFormatting>
  <conditionalFormatting sqref="J27">
    <cfRule type="cellIs" dxfId="1558" priority="11" stopIfTrue="1" operator="equal">
      <formula>0</formula>
    </cfRule>
  </conditionalFormatting>
  <conditionalFormatting sqref="J30">
    <cfRule type="cellIs" dxfId="1557" priority="10" stopIfTrue="1" operator="equal">
      <formula>0</formula>
    </cfRule>
  </conditionalFormatting>
  <conditionalFormatting sqref="U22 T16:T21">
    <cfRule type="cellIs" dxfId="1556" priority="9" stopIfTrue="1" operator="equal">
      <formula>0</formula>
    </cfRule>
  </conditionalFormatting>
  <conditionalFormatting sqref="R22 U22">
    <cfRule type="cellIs" dxfId="1555" priority="8" stopIfTrue="1" operator="equal">
      <formula>0</formula>
    </cfRule>
  </conditionalFormatting>
  <conditionalFormatting sqref="T22">
    <cfRule type="cellIs" dxfId="1554" priority="7" stopIfTrue="1" operator="equal">
      <formula>0</formula>
    </cfRule>
  </conditionalFormatting>
  <conditionalFormatting sqref="U16:U21">
    <cfRule type="cellIs" dxfId="1553" priority="6" stopIfTrue="1" operator="equal">
      <formula>0</formula>
    </cfRule>
  </conditionalFormatting>
  <conditionalFormatting sqref="J11:J12 M12">
    <cfRule type="cellIs" dxfId="1552" priority="5" stopIfTrue="1" operator="equal">
      <formula>0</formula>
    </cfRule>
  </conditionalFormatting>
  <conditionalFormatting sqref="J10 L10:M10">
    <cfRule type="cellIs" dxfId="1551" priority="4" stopIfTrue="1" operator="equal">
      <formula>0</formula>
    </cfRule>
  </conditionalFormatting>
  <conditionalFormatting sqref="L12">
    <cfRule type="cellIs" dxfId="1550" priority="3" stopIfTrue="1" operator="equal">
      <formula>0</formula>
    </cfRule>
  </conditionalFormatting>
  <conditionalFormatting sqref="Q24 Q26">
    <cfRule type="cellIs" dxfId="1549" priority="2" stopIfTrue="1" operator="equal">
      <formula>0</formula>
    </cfRule>
  </conditionalFormatting>
  <conditionalFormatting sqref="Q27">
    <cfRule type="cellIs" dxfId="1548" priority="1" stopIfTrue="1" operator="equal">
      <formula>0</formula>
    </cfRule>
  </conditionalFormatting>
  <dataValidations count="45">
    <dataValidation type="list" allowBlank="1" showInputMessage="1" showErrorMessage="1" sqref="L2" xr:uid="{00000000-0002-0000-01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1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100-000002000000}"/>
    <dataValidation allowBlank="1" showInputMessage="1" showErrorMessage="1" prompt="Enter the total number of earthen check dams." sqref="U43" xr:uid="{00000000-0002-0000-01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1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1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1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100-000007000000}"/>
    <dataValidation allowBlank="1" showInputMessage="1" showErrorMessage="1" prompt="Enter the number of proposed trees, 2-2.5 inch caliper._x000a_NOTE: If proposed trees are of a diffent size range, use the miscellaneous area below for the quantities." sqref="R32:S32" xr:uid="{00000000-0002-0000-01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100-000009000000}"/>
    <dataValidation allowBlank="1" showInputMessage="1" showErrorMessage="1" prompt="Enter the number of existing trees (4&quot;-10&quot; caliper) to be removed due to construction of system." sqref="N31:O31" xr:uid="{00000000-0002-0000-01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1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100-00000C000000}"/>
    <dataValidation allowBlank="1" showInputMessage="1" showErrorMessage="1" prompt="Enter length of utility sleeve for existing utilities within/crossing system." sqref="R24:R25" xr:uid="{00000000-0002-0000-01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1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100-00000F000000}"/>
    <dataValidation allowBlank="1" showInputMessage="1" showErrorMessage="1" prompt="Enter the number of observation wells in system._x000a_" sqref="N24:N25" xr:uid="{00000000-0002-0000-01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1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100-000012000000}"/>
    <dataValidation allowBlank="1" showInputMessage="1" showErrorMessage="1" prompt="Enter the number of ramps triggered by the green infrastructure construction." sqref="J27:L27" xr:uid="{00000000-0002-0000-01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01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100-000015000000}"/>
    <dataValidation allowBlank="1" showInputMessage="1" showErrorMessage="1" prompt="Enter length and width of grassed areas disturbed accounting for a buffer past the area of the SW or pipe trench limits._x000a_" sqref="D24:F24" xr:uid="{00000000-0002-0000-01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100-000017000000}"/>
    <dataValidation allowBlank="1" showInputMessage="1" showErrorMessage="1" prompt="Refer to notes within CITY PAVING and STATE ROUTE PAVING cells for direction._x000a_" sqref="N14:Q14" xr:uid="{00000000-0002-0000-0100-000018000000}"/>
    <dataValidation allowBlank="1" showInputMessage="1" showErrorMessage="1" prompt="For City Streets, multiply S.Y. by 0.1 to convert to TON._x000a_For State Routes, multiply S.Y. by 0.15 to convert to TON." sqref="Q15" xr:uid="{00000000-0002-0000-0100-000019000000}"/>
    <dataValidation allowBlank="1" showInputMessage="1" showErrorMessage="1" prompt="For both CITY PAVING and STATE ROUTE PAVING, exclude areas within intersections; enter areas under PAVING AT INTERSECTIONS instead." sqref="M14:M22" xr:uid="{00000000-0002-0000-0100-00001A000000}"/>
    <dataValidation allowBlank="1" showInputMessage="1" showErrorMessage="1" prompt="For pipe trench in cartway of State Routes: enter pipe length and paving width (pipe trench width + 12&quot; cutbacks to each side). " sqref="J14:L14" xr:uid="{00000000-0002-0000-01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100-00001C000000}"/>
    <dataValidation allowBlank="1" showInputMessage="1" showErrorMessage="1" prompt="For pipe trench in cartway of State Routes: enter pipe length and base width (pipe trench width + 12&quot; cutbacks to each side). " sqref="D14:F14" xr:uid="{00000000-0002-0000-01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1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1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1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01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100-000022000000}"/>
    <dataValidation allowBlank="1" showInputMessage="1" showErrorMessage="1" prompt="Enter system stone storage length, width, and depth._x000a_" sqref="N4:Q4" xr:uid="{00000000-0002-0000-01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100-000024000000}"/>
    <dataValidation allowBlank="1" showInputMessage="1" showErrorMessage="1" prompt="Enter sand layer length, width, and depth (typically 6&quot;)._x000a__x000a_" sqref="J4:M4" xr:uid="{00000000-0002-0000-01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1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100-000027000000}"/>
    <dataValidation allowBlank="1" showInputMessage="1" showErrorMessage="1" prompt="Update the number of total pages." sqref="A48:U48" xr:uid="{00000000-0002-0000-01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1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1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9A2F60C8-C20E-4E3D-8A9D-2EB15CC42916}"/>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E7AAD75E-4979-4970-8A71-7C6E04230D66}"/>
  </dataValidations>
  <pageMargins left="0.25" right="0.25" top="0.75" bottom="0.75" header="0.3" footer="0.3"/>
  <pageSetup paperSize="17" scale="7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9.5" customHeight="1">
      <c r="A48" s="417" t="s">
        <v>126</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85" priority="91" stopIfTrue="1" operator="equal">
      <formula>0</formula>
    </cfRule>
  </conditionalFormatting>
  <conditionalFormatting sqref="A2 K2">
    <cfRule type="cellIs" dxfId="84" priority="90" stopIfTrue="1" operator="equal">
      <formula>0</formula>
    </cfRule>
  </conditionalFormatting>
  <conditionalFormatting sqref="J2">
    <cfRule type="cellIs" dxfId="83" priority="89" stopIfTrue="1" operator="equal">
      <formula>0</formula>
    </cfRule>
  </conditionalFormatting>
  <conditionalFormatting sqref="L2">
    <cfRule type="cellIs" dxfId="82" priority="88" stopIfTrue="1" operator="equal">
      <formula>0</formula>
    </cfRule>
  </conditionalFormatting>
  <conditionalFormatting sqref="N2">
    <cfRule type="cellIs" dxfId="81" priority="87" stopIfTrue="1" operator="equal">
      <formula>0</formula>
    </cfRule>
  </conditionalFormatting>
  <conditionalFormatting sqref="B2 J2">
    <cfRule type="cellIs" dxfId="80" priority="86" stopIfTrue="1" operator="equal">
      <formula>0</formula>
    </cfRule>
  </conditionalFormatting>
  <conditionalFormatting sqref="I2">
    <cfRule type="cellIs" dxfId="79" priority="85" stopIfTrue="1" operator="equal">
      <formula>0</formula>
    </cfRule>
  </conditionalFormatting>
  <conditionalFormatting sqref="K2">
    <cfRule type="cellIs" dxfId="78" priority="84" stopIfTrue="1" operator="equal">
      <formula>0</formula>
    </cfRule>
  </conditionalFormatting>
  <conditionalFormatting sqref="M2">
    <cfRule type="cellIs" dxfId="77" priority="83" stopIfTrue="1" operator="equal">
      <formula>0</formula>
    </cfRule>
  </conditionalFormatting>
  <conditionalFormatting sqref="I6:I8">
    <cfRule type="cellIs" dxfId="76" priority="81" stopIfTrue="1" operator="equal">
      <formula>0</formula>
    </cfRule>
  </conditionalFormatting>
  <conditionalFormatting sqref="D6:E6 D7:D8">
    <cfRule type="cellIs" dxfId="75" priority="82" stopIfTrue="1" operator="equal">
      <formula>0</formula>
    </cfRule>
  </conditionalFormatting>
  <conditionalFormatting sqref="Q6:Q8">
    <cfRule type="cellIs" dxfId="74" priority="80" stopIfTrue="1" operator="equal">
      <formula>0</formula>
    </cfRule>
  </conditionalFormatting>
  <conditionalFormatting sqref="P12:Q13 N12:N13 P22:P24 N22:N24 Q19:Q23 N26:N31 P26:P28 P31">
    <cfRule type="cellIs" dxfId="73" priority="79" stopIfTrue="1" operator="equal">
      <formula>0</formula>
    </cfRule>
  </conditionalFormatting>
  <conditionalFormatting sqref="I11">
    <cfRule type="cellIs" dxfId="72" priority="73" stopIfTrue="1" operator="equal">
      <formula>0</formula>
    </cfRule>
  </conditionalFormatting>
  <conditionalFormatting sqref="A33 C33:D33 C12:D13 D14">
    <cfRule type="cellIs" dxfId="71" priority="78" stopIfTrue="1" operator="equal">
      <formula>0</formula>
    </cfRule>
  </conditionalFormatting>
  <conditionalFormatting sqref="H12:I12 E12:E13 I33 E33">
    <cfRule type="cellIs" dxfId="70" priority="77" stopIfTrue="1" operator="equal">
      <formula>0</formula>
    </cfRule>
  </conditionalFormatting>
  <conditionalFormatting sqref="D9:D10">
    <cfRule type="cellIs" dxfId="69" priority="76" stopIfTrue="1" operator="equal">
      <formula>0</formula>
    </cfRule>
  </conditionalFormatting>
  <conditionalFormatting sqref="I9:I10">
    <cfRule type="cellIs" dxfId="68" priority="75" stopIfTrue="1" operator="equal">
      <formula>0</formula>
    </cfRule>
  </conditionalFormatting>
  <conditionalFormatting sqref="D11">
    <cfRule type="cellIs" dxfId="67" priority="74" stopIfTrue="1" operator="equal">
      <formula>0</formula>
    </cfRule>
  </conditionalFormatting>
  <conditionalFormatting sqref="M13:M14 M23">
    <cfRule type="cellIs" dxfId="66" priority="72" stopIfTrue="1" operator="equal">
      <formula>0</formula>
    </cfRule>
  </conditionalFormatting>
  <conditionalFormatting sqref="T12:U13 R12:R13 T23:U23 R30:R32">
    <cfRule type="cellIs" dxfId="65" priority="71" stopIfTrue="1" operator="equal">
      <formula>0</formula>
    </cfRule>
  </conditionalFormatting>
  <conditionalFormatting sqref="F33">
    <cfRule type="cellIs" dxfId="64" priority="66" stopIfTrue="1" operator="equal">
      <formula>0</formula>
    </cfRule>
  </conditionalFormatting>
  <conditionalFormatting sqref="F22:G22">
    <cfRule type="cellIs" dxfId="63" priority="70" stopIfTrue="1" operator="equal">
      <formula>0</formula>
    </cfRule>
  </conditionalFormatting>
  <conditionalFormatting sqref="H32">
    <cfRule type="cellIs" dxfId="62" priority="63" stopIfTrue="1" operator="equal">
      <formula>0</formula>
    </cfRule>
  </conditionalFormatting>
  <conditionalFormatting sqref="I32">
    <cfRule type="cellIs" dxfId="61" priority="62" stopIfTrue="1" operator="equal">
      <formula>0</formula>
    </cfRule>
  </conditionalFormatting>
  <conditionalFormatting sqref="J22">
    <cfRule type="cellIs" dxfId="60" priority="68" stopIfTrue="1" operator="equal">
      <formula>0</formula>
    </cfRule>
  </conditionalFormatting>
  <conditionalFormatting sqref="I22">
    <cfRule type="cellIs" dxfId="59" priority="69" stopIfTrue="1" operator="equal">
      <formula>0</formula>
    </cfRule>
  </conditionalFormatting>
  <conditionalFormatting sqref="L22">
    <cfRule type="cellIs" dxfId="58" priority="67" stopIfTrue="1" operator="equal">
      <formula>0</formula>
    </cfRule>
  </conditionalFormatting>
  <conditionalFormatting sqref="M6:M8">
    <cfRule type="cellIs" dxfId="57" priority="61" stopIfTrue="1" operator="equal">
      <formula>0</formula>
    </cfRule>
  </conditionalFormatting>
  <conditionalFormatting sqref="G33">
    <cfRule type="cellIs" dxfId="56" priority="65" stopIfTrue="1" operator="equal">
      <formula>0</formula>
    </cfRule>
  </conditionalFormatting>
  <conditionalFormatting sqref="I26:I31">
    <cfRule type="cellIs" dxfId="55" priority="64" stopIfTrue="1" operator="equal">
      <formula>0</formula>
    </cfRule>
  </conditionalFormatting>
  <conditionalFormatting sqref="E22">
    <cfRule type="cellIs" dxfId="54" priority="57" stopIfTrue="1" operator="equal">
      <formula>0</formula>
    </cfRule>
  </conditionalFormatting>
  <conditionalFormatting sqref="U6:U11">
    <cfRule type="cellIs" dxfId="53" priority="59" stopIfTrue="1" operator="equal">
      <formula>0</formula>
    </cfRule>
  </conditionalFormatting>
  <conditionalFormatting sqref="B22:C22">
    <cfRule type="cellIs" dxfId="52" priority="58" stopIfTrue="1" operator="equal">
      <formula>0</formula>
    </cfRule>
  </conditionalFormatting>
  <conditionalFormatting sqref="F22">
    <cfRule type="cellIs" dxfId="51" priority="56" stopIfTrue="1" operator="equal">
      <formula>0</formula>
    </cfRule>
  </conditionalFormatting>
  <conditionalFormatting sqref="H22">
    <cfRule type="cellIs" dxfId="50" priority="55" stopIfTrue="1" operator="equal">
      <formula>0</formula>
    </cfRule>
  </conditionalFormatting>
  <conditionalFormatting sqref="I22">
    <cfRule type="cellIs" dxfId="49" priority="54" stopIfTrue="1" operator="equal">
      <formula>0</formula>
    </cfRule>
  </conditionalFormatting>
  <conditionalFormatting sqref="K22">
    <cfRule type="cellIs" dxfId="48" priority="53" stopIfTrue="1" operator="equal">
      <formula>0</formula>
    </cfRule>
  </conditionalFormatting>
  <conditionalFormatting sqref="L22">
    <cfRule type="cellIs" dxfId="47" priority="52" stopIfTrue="1" operator="equal">
      <formula>0</formula>
    </cfRule>
  </conditionalFormatting>
  <conditionalFormatting sqref="F26:F31">
    <cfRule type="cellIs" dxfId="46" priority="42" stopIfTrue="1" operator="equal">
      <formula>0</formula>
    </cfRule>
  </conditionalFormatting>
  <conditionalFormatting sqref="Q16:Q18">
    <cfRule type="cellIs" dxfId="45" priority="51" stopIfTrue="1" operator="equal">
      <formula>0</formula>
    </cfRule>
  </conditionalFormatting>
  <conditionalFormatting sqref="B32">
    <cfRule type="cellIs" dxfId="44" priority="46" stopIfTrue="1" operator="equal">
      <formula>0</formula>
    </cfRule>
  </conditionalFormatting>
  <conditionalFormatting sqref="C26:C31">
    <cfRule type="cellIs" dxfId="43" priority="45" stopIfTrue="1" operator="equal">
      <formula>0</formula>
    </cfRule>
  </conditionalFormatting>
  <conditionalFormatting sqref="C32">
    <cfRule type="cellIs" dxfId="42" priority="44" stopIfTrue="1" operator="equal">
      <formula>0</formula>
    </cfRule>
  </conditionalFormatting>
  <conditionalFormatting sqref="F32">
    <cfRule type="cellIs" dxfId="41" priority="41" stopIfTrue="1" operator="equal">
      <formula>0</formula>
    </cfRule>
  </conditionalFormatting>
  <conditionalFormatting sqref="E32">
    <cfRule type="cellIs" dxfId="40" priority="43" stopIfTrue="1" operator="equal">
      <formula>0</formula>
    </cfRule>
  </conditionalFormatting>
  <conditionalFormatting sqref="J26:K26">
    <cfRule type="cellIs" dxfId="39" priority="40" stopIfTrue="1" operator="equal">
      <formula>0</formula>
    </cfRule>
  </conditionalFormatting>
  <conditionalFormatting sqref="K26">
    <cfRule type="cellIs" dxfId="38" priority="38" stopIfTrue="1" operator="equal">
      <formula>0</formula>
    </cfRule>
  </conditionalFormatting>
  <conditionalFormatting sqref="J25">
    <cfRule type="cellIs" dxfId="37" priority="37" stopIfTrue="1" operator="equal">
      <formula>0</formula>
    </cfRule>
  </conditionalFormatting>
  <conditionalFormatting sqref="L26">
    <cfRule type="cellIs" dxfId="36" priority="39" stopIfTrue="1" operator="equal">
      <formula>0</formula>
    </cfRule>
  </conditionalFormatting>
  <conditionalFormatting sqref="L25">
    <cfRule type="cellIs" dxfId="35" priority="36" stopIfTrue="1" operator="equal">
      <formula>0</formula>
    </cfRule>
  </conditionalFormatting>
  <conditionalFormatting sqref="L26">
    <cfRule type="cellIs" dxfId="34" priority="35" stopIfTrue="1" operator="equal">
      <formula>0</formula>
    </cfRule>
  </conditionalFormatting>
  <conditionalFormatting sqref="K26">
    <cfRule type="cellIs" dxfId="33" priority="33" stopIfTrue="1" operator="equal">
      <formula>0</formula>
    </cfRule>
  </conditionalFormatting>
  <conditionalFormatting sqref="K25">
    <cfRule type="cellIs" dxfId="32" priority="34" stopIfTrue="1" operator="equal">
      <formula>0</formula>
    </cfRule>
  </conditionalFormatting>
  <conditionalFormatting sqref="J32">
    <cfRule type="cellIs" dxfId="31" priority="32" stopIfTrue="1" operator="equal">
      <formula>0</formula>
    </cfRule>
  </conditionalFormatting>
  <conditionalFormatting sqref="J28">
    <cfRule type="cellIs" dxfId="30" priority="31" stopIfTrue="1" operator="equal">
      <formula>0</formula>
    </cfRule>
  </conditionalFormatting>
  <conditionalFormatting sqref="O61:O71">
    <cfRule type="cellIs" dxfId="29" priority="30" stopIfTrue="1" operator="equal">
      <formula>0</formula>
    </cfRule>
  </conditionalFormatting>
  <conditionalFormatting sqref="F61:G61 G62:G63 D61:D73 F62:F73">
    <cfRule type="cellIs" dxfId="28" priority="29" stopIfTrue="1" operator="equal">
      <formula>0</formula>
    </cfRule>
  </conditionalFormatting>
  <conditionalFormatting sqref="L61:L72 H61:H70">
    <cfRule type="cellIs" dxfId="27" priority="28" stopIfTrue="1" operator="equal">
      <formula>0</formula>
    </cfRule>
  </conditionalFormatting>
  <conditionalFormatting sqref="I61:I70">
    <cfRule type="cellIs" dxfId="26" priority="27" stopIfTrue="1" operator="equal">
      <formula>0</formula>
    </cfRule>
  </conditionalFormatting>
  <conditionalFormatting sqref="J61:J63">
    <cfRule type="cellIs" dxfId="25" priority="26" stopIfTrue="1" operator="equal">
      <formula>0</formula>
    </cfRule>
  </conditionalFormatting>
  <conditionalFormatting sqref="E39:M39">
    <cfRule type="cellIs" dxfId="24" priority="25" stopIfTrue="1" operator="equal">
      <formula>0</formula>
    </cfRule>
  </conditionalFormatting>
  <conditionalFormatting sqref="O27">
    <cfRule type="cellIs" dxfId="23" priority="24" stopIfTrue="1" operator="equal">
      <formula>0</formula>
    </cfRule>
  </conditionalFormatting>
  <conditionalFormatting sqref="N32">
    <cfRule type="cellIs" dxfId="22" priority="23" stopIfTrue="1" operator="equal">
      <formula>0</formula>
    </cfRule>
  </conditionalFormatting>
  <conditionalFormatting sqref="Q31:Q32">
    <cfRule type="cellIs" dxfId="21" priority="22" stopIfTrue="1" operator="equal">
      <formula>0</formula>
    </cfRule>
  </conditionalFormatting>
  <conditionalFormatting sqref="U31:U32">
    <cfRule type="cellIs" dxfId="20" priority="21" stopIfTrue="1" operator="equal">
      <formula>0</formula>
    </cfRule>
  </conditionalFormatting>
  <conditionalFormatting sqref="U27">
    <cfRule type="cellIs" dxfId="19" priority="20" stopIfTrue="1" operator="equal">
      <formula>0</formula>
    </cfRule>
  </conditionalFormatting>
  <conditionalFormatting sqref="U44">
    <cfRule type="cellIs" dxfId="18" priority="19" stopIfTrue="1" operator="equal">
      <formula>0</formula>
    </cfRule>
  </conditionalFormatting>
  <conditionalFormatting sqref="S24">
    <cfRule type="cellIs" dxfId="17" priority="18" stopIfTrue="1" operator="equal">
      <formula>0</formula>
    </cfRule>
  </conditionalFormatting>
  <conditionalFormatting sqref="T27">
    <cfRule type="cellIs" dxfId="16" priority="17" stopIfTrue="1" operator="equal">
      <formula>0</formula>
    </cfRule>
  </conditionalFormatting>
  <conditionalFormatting sqref="R24 R26:R27">
    <cfRule type="cellIs" dxfId="15" priority="16" stopIfTrue="1" operator="equal">
      <formula>0</formula>
    </cfRule>
  </conditionalFormatting>
  <conditionalFormatting sqref="T43">
    <cfRule type="cellIs" dxfId="14" priority="15" stopIfTrue="1" operator="equal">
      <formula>0</formula>
    </cfRule>
  </conditionalFormatting>
  <conditionalFormatting sqref="T44:T45">
    <cfRule type="cellIs" dxfId="13" priority="14" stopIfTrue="1" operator="equal">
      <formula>0</formula>
    </cfRule>
  </conditionalFormatting>
  <conditionalFormatting sqref="U45">
    <cfRule type="cellIs" dxfId="12" priority="13" stopIfTrue="1" operator="equal">
      <formula>0</formula>
    </cfRule>
  </conditionalFormatting>
  <conditionalFormatting sqref="T44:T45">
    <cfRule type="cellIs" dxfId="11" priority="12" stopIfTrue="1" operator="equal">
      <formula>0</formula>
    </cfRule>
  </conditionalFormatting>
  <conditionalFormatting sqref="J27">
    <cfRule type="cellIs" dxfId="10" priority="11" stopIfTrue="1" operator="equal">
      <formula>0</formula>
    </cfRule>
  </conditionalFormatting>
  <conditionalFormatting sqref="J30">
    <cfRule type="cellIs" dxfId="9" priority="10" stopIfTrue="1" operator="equal">
      <formula>0</formula>
    </cfRule>
  </conditionalFormatting>
  <conditionalFormatting sqref="U22 T16:T21">
    <cfRule type="cellIs" dxfId="8" priority="9" stopIfTrue="1" operator="equal">
      <formula>0</formula>
    </cfRule>
  </conditionalFormatting>
  <conditionalFormatting sqref="R22 U22">
    <cfRule type="cellIs" dxfId="7" priority="8" stopIfTrue="1" operator="equal">
      <formula>0</formula>
    </cfRule>
  </conditionalFormatting>
  <conditionalFormatting sqref="T22">
    <cfRule type="cellIs" dxfId="6" priority="7" stopIfTrue="1" operator="equal">
      <formula>0</formula>
    </cfRule>
  </conditionalFormatting>
  <conditionalFormatting sqref="U16:U21">
    <cfRule type="cellIs" dxfId="5" priority="6" stopIfTrue="1" operator="equal">
      <formula>0</formula>
    </cfRule>
  </conditionalFormatting>
  <conditionalFormatting sqref="J11:J12 M12">
    <cfRule type="cellIs" dxfId="4" priority="5" stopIfTrue="1" operator="equal">
      <formula>0</formula>
    </cfRule>
  </conditionalFormatting>
  <conditionalFormatting sqref="J10 L10:M10">
    <cfRule type="cellIs" dxfId="3" priority="4" stopIfTrue="1" operator="equal">
      <formula>0</formula>
    </cfRule>
  </conditionalFormatting>
  <conditionalFormatting sqref="L12">
    <cfRule type="cellIs" dxfId="2" priority="3" stopIfTrue="1" operator="equal">
      <formula>0</formula>
    </cfRule>
  </conditionalFormatting>
  <conditionalFormatting sqref="Q24 Q26">
    <cfRule type="cellIs" dxfId="1" priority="2" stopIfTrue="1" operator="equal">
      <formula>0</formula>
    </cfRule>
  </conditionalFormatting>
  <conditionalFormatting sqref="Q27">
    <cfRule type="cellIs" dxfId="0" priority="1" stopIfTrue="1" operator="equal">
      <formula>0</formula>
    </cfRule>
  </conditionalFormatting>
  <dataValidations count="45">
    <dataValidation type="list" allowBlank="1" showInputMessage="1" showErrorMessage="1" sqref="L2" xr:uid="{00000000-0002-0000-13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13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1300-000002000000}"/>
    <dataValidation allowBlank="1" showInputMessage="1" showErrorMessage="1" prompt="Enter the total number of earthen check dams." sqref="U43" xr:uid="{00000000-0002-0000-13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13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13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13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1300-000007000000}"/>
    <dataValidation allowBlank="1" showInputMessage="1" showErrorMessage="1" prompt="Enter the number of proposed trees, 2-2.5 inch caliper._x000a_NOTE: If proposed trees are of a diffent size range, use the miscellaneous area below for the quantities." sqref="R32:S32" xr:uid="{00000000-0002-0000-13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1300-000009000000}"/>
    <dataValidation allowBlank="1" showInputMessage="1" showErrorMessage="1" prompt="Enter the number of existing trees (4&quot;-10&quot; caliper) to be removed due to construction of system." sqref="N31:O31" xr:uid="{00000000-0002-0000-13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13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1300-00000C000000}"/>
    <dataValidation allowBlank="1" showInputMessage="1" showErrorMessage="1" prompt="Enter length of utility sleeve for existing utilities within/crossing system." sqref="R24:R25" xr:uid="{00000000-0002-0000-13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13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1300-00000F000000}"/>
    <dataValidation allowBlank="1" showInputMessage="1" showErrorMessage="1" prompt="Enter the number of observation wells in system._x000a_" sqref="N24:N25" xr:uid="{00000000-0002-0000-13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13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1300-000012000000}"/>
    <dataValidation allowBlank="1" showInputMessage="1" showErrorMessage="1" prompt="Enter the number of ramps triggered by the green infrastructure construction." sqref="J27:L27" xr:uid="{00000000-0002-0000-13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13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1300-000015000000}"/>
    <dataValidation allowBlank="1" showInputMessage="1" showErrorMessage="1" prompt="Enter length and width of grassed areas disturbed accounting for a buffer past the area of the SW or pipe trench limits._x000a_" sqref="D24:F24" xr:uid="{00000000-0002-0000-13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1300-000017000000}"/>
    <dataValidation allowBlank="1" showInputMessage="1" showErrorMessage="1" prompt="Refer to notes within CITY PAVING and STATE ROUTE PAVING cells for direction._x000a_" sqref="N14:Q14" xr:uid="{00000000-0002-0000-1300-000018000000}"/>
    <dataValidation allowBlank="1" showInputMessage="1" showErrorMessage="1" prompt="For City Streets, multiply S.Y. by 0.1 to convert to TON._x000a_For State Routes, multiply S.Y. by 0.15 to convert to TON." sqref="Q15" xr:uid="{00000000-0002-0000-1300-000019000000}"/>
    <dataValidation allowBlank="1" showInputMessage="1" showErrorMessage="1" prompt="For both CITY PAVING and STATE ROUTE PAVING, exclude areas within intersections; enter areas under PAVING AT INTERSECTIONS instead." sqref="M14:M22" xr:uid="{00000000-0002-0000-1300-00001A000000}"/>
    <dataValidation allowBlank="1" showInputMessage="1" showErrorMessage="1" prompt="For pipe trench in cartway of State Routes: enter pipe length and paving width (pipe trench width + 12&quot; cutbacks to each side). " sqref="J14:L14" xr:uid="{00000000-0002-0000-13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1300-00001C000000}"/>
    <dataValidation allowBlank="1" showInputMessage="1" showErrorMessage="1" prompt="For pipe trench in cartway of State Routes: enter pipe length and base width (pipe trench width + 12&quot; cutbacks to each side). " sqref="D14:F14" xr:uid="{00000000-0002-0000-13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13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13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13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13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1300-000022000000}"/>
    <dataValidation allowBlank="1" showInputMessage="1" showErrorMessage="1" prompt="Enter system stone storage length, width, and depth._x000a_" sqref="N4:Q4" xr:uid="{00000000-0002-0000-13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1300-000024000000}"/>
    <dataValidation allowBlank="1" showInputMessage="1" showErrorMessage="1" prompt="Enter sand layer length, width, and depth (typically 6&quot;)._x000a__x000a_" sqref="J4:M4" xr:uid="{00000000-0002-0000-13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13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1300-000027000000}"/>
    <dataValidation allowBlank="1" showInputMessage="1" showErrorMessage="1" prompt="Update the number of total pages." sqref="A48:U48" xr:uid="{00000000-0002-0000-13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13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13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05D01E3C-5A3B-4F84-A352-EF761D6C5B0D}"/>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03EC40E4-62AF-4FA5-A47E-F33D8E9D6F73}"/>
  </dataValidations>
  <pageMargins left="0.25" right="0.25" top="0.75" bottom="0.75" header="0.3" footer="0.3"/>
  <pageSetup paperSize="17" scale="72"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pageSetUpPr fitToPage="1"/>
  </sheetPr>
  <dimension ref="A1:AA53"/>
  <sheetViews>
    <sheetView topLeftCell="A5" workbookViewId="0">
      <selection activeCell="L21" sqref="L21"/>
    </sheetView>
  </sheetViews>
  <sheetFormatPr defaultRowHeight="15"/>
  <cols>
    <col min="3" max="3" width="16.7109375" customWidth="1"/>
    <col min="4" max="4" width="7.85546875" customWidth="1"/>
    <col min="5" max="5" width="9.7109375" customWidth="1"/>
    <col min="6" max="6" width="11.140625" bestFit="1" customWidth="1"/>
    <col min="11" max="11" width="15.5703125" customWidth="1"/>
    <col min="16" max="16" width="9.7109375" bestFit="1" customWidth="1"/>
    <col min="17" max="17" width="11.42578125" bestFit="1" customWidth="1"/>
    <col min="26" max="26" width="9.140625" customWidth="1"/>
  </cols>
  <sheetData>
    <row r="1" spans="1:27">
      <c r="A1" s="418" t="s">
        <v>127</v>
      </c>
      <c r="B1" s="418"/>
      <c r="C1" s="14"/>
      <c r="D1" s="14"/>
      <c r="E1" s="15"/>
      <c r="F1" s="64"/>
      <c r="G1" s="16"/>
      <c r="H1" s="15"/>
      <c r="I1" s="14"/>
      <c r="J1" s="14"/>
      <c r="K1" s="14"/>
      <c r="L1" s="14"/>
      <c r="M1" s="14"/>
      <c r="N1" s="14"/>
    </row>
    <row r="2" spans="1:27">
      <c r="A2" s="419"/>
      <c r="B2" s="419"/>
      <c r="C2" s="16"/>
      <c r="D2" s="434" t="s">
        <v>128</v>
      </c>
      <c r="E2" s="435"/>
      <c r="F2" s="17" t="s">
        <v>129</v>
      </c>
      <c r="G2" s="18"/>
      <c r="H2" s="19"/>
      <c r="I2" s="19"/>
      <c r="J2" s="19"/>
      <c r="K2" s="19"/>
      <c r="L2" s="19"/>
      <c r="M2" s="19"/>
      <c r="N2" s="20"/>
      <c r="P2" s="472" t="s">
        <v>130</v>
      </c>
      <c r="Q2" s="472"/>
      <c r="R2" s="472"/>
      <c r="S2" s="472"/>
      <c r="T2" s="472"/>
      <c r="U2" s="472"/>
      <c r="V2" s="472"/>
      <c r="W2" s="472"/>
      <c r="X2" s="472"/>
      <c r="Y2" s="472"/>
      <c r="Z2" s="472"/>
      <c r="AA2" s="472"/>
    </row>
    <row r="3" spans="1:27" ht="15.75" customHeight="1">
      <c r="A3" s="420" t="s">
        <v>131</v>
      </c>
      <c r="B3" s="421"/>
      <c r="C3" s="421"/>
      <c r="D3" s="424" t="str">
        <f>IF('X-1'!M1=0,"",'X-1'!M1)</f>
        <v/>
      </c>
      <c r="E3" s="424"/>
      <c r="F3" s="22" t="s">
        <v>132</v>
      </c>
      <c r="G3" s="14"/>
      <c r="H3" s="63"/>
      <c r="I3" s="21"/>
      <c r="J3" s="21"/>
      <c r="K3" s="21"/>
      <c r="L3" s="21"/>
      <c r="M3" s="21"/>
      <c r="N3" s="23"/>
      <c r="P3" s="237" t="s">
        <v>133</v>
      </c>
      <c r="Q3" s="237"/>
      <c r="R3" s="237"/>
      <c r="S3" s="237"/>
      <c r="T3" s="237"/>
      <c r="U3" s="237"/>
      <c r="V3" s="237"/>
      <c r="W3" s="237"/>
      <c r="X3" s="237"/>
      <c r="Y3" s="238"/>
      <c r="Z3" s="249"/>
      <c r="AA3" s="239"/>
    </row>
    <row r="4" spans="1:27" ht="15.75" customHeight="1">
      <c r="A4" s="422"/>
      <c r="B4" s="423"/>
      <c r="C4" s="423"/>
      <c r="D4" s="425"/>
      <c r="E4" s="425"/>
      <c r="F4" s="458"/>
      <c r="G4" s="459"/>
      <c r="H4" s="459"/>
      <c r="I4" s="459"/>
      <c r="J4" s="459"/>
      <c r="K4" s="459"/>
      <c r="L4" s="459"/>
      <c r="M4" s="459"/>
      <c r="N4" s="460"/>
      <c r="P4" s="240" t="s">
        <v>134</v>
      </c>
      <c r="Q4" s="241"/>
      <c r="R4" s="241"/>
      <c r="S4" s="241"/>
      <c r="T4" s="241"/>
      <c r="U4" s="241"/>
      <c r="V4" s="241"/>
      <c r="W4" s="242"/>
      <c r="X4" s="242"/>
      <c r="Y4" s="242"/>
      <c r="Z4" s="243"/>
      <c r="AA4" s="244"/>
    </row>
    <row r="5" spans="1:27">
      <c r="A5" s="426" t="s">
        <v>135</v>
      </c>
      <c r="B5" s="427"/>
      <c r="C5" s="430" t="str">
        <f>IF('X-1'!I1=0,"",'X-1'!I1)</f>
        <v/>
      </c>
      <c r="D5" s="430"/>
      <c r="E5" s="431"/>
      <c r="F5" s="458"/>
      <c r="G5" s="459"/>
      <c r="H5" s="459"/>
      <c r="I5" s="459"/>
      <c r="J5" s="459"/>
      <c r="K5" s="459"/>
      <c r="L5" s="459"/>
      <c r="M5" s="459"/>
      <c r="N5" s="460"/>
      <c r="P5" s="245" t="s">
        <v>136</v>
      </c>
      <c r="Q5" s="245"/>
      <c r="R5" s="245"/>
      <c r="S5" s="245"/>
      <c r="T5" s="245"/>
      <c r="U5" s="245"/>
      <c r="V5" s="245"/>
      <c r="W5" s="245"/>
      <c r="X5" s="245"/>
      <c r="Y5" s="245"/>
      <c r="Z5" s="245"/>
      <c r="AA5" s="242"/>
    </row>
    <row r="6" spans="1:27">
      <c r="A6" s="428"/>
      <c r="B6" s="429"/>
      <c r="C6" s="432"/>
      <c r="D6" s="432"/>
      <c r="E6" s="433"/>
      <c r="F6" s="458"/>
      <c r="G6" s="459"/>
      <c r="H6" s="459"/>
      <c r="I6" s="459"/>
      <c r="J6" s="459"/>
      <c r="K6" s="459"/>
      <c r="L6" s="459"/>
      <c r="M6" s="459"/>
      <c r="N6" s="460"/>
      <c r="P6" s="246" t="s">
        <v>137</v>
      </c>
      <c r="Q6" s="246"/>
      <c r="R6" s="246"/>
      <c r="S6" s="246"/>
      <c r="T6" s="247"/>
      <c r="U6" s="248"/>
      <c r="V6" s="248"/>
      <c r="W6" s="248"/>
      <c r="X6" s="248"/>
      <c r="Y6" s="248"/>
      <c r="Z6" s="248"/>
      <c r="AA6" s="250"/>
    </row>
    <row r="7" spans="1:27">
      <c r="A7" s="426" t="s">
        <v>138</v>
      </c>
      <c r="B7" s="427"/>
      <c r="C7" s="454" t="str">
        <f>IF('X-1'!Q1=0,"",'X-1'!Q1)</f>
        <v/>
      </c>
      <c r="D7" s="454"/>
      <c r="E7" s="455"/>
      <c r="F7" s="458"/>
      <c r="G7" s="459"/>
      <c r="H7" s="459"/>
      <c r="I7" s="459"/>
      <c r="J7" s="459"/>
      <c r="K7" s="459"/>
      <c r="L7" s="459"/>
      <c r="M7" s="459"/>
      <c r="N7" s="460"/>
      <c r="Q7" s="5"/>
    </row>
    <row r="8" spans="1:27" ht="15.75" thickBot="1">
      <c r="A8" s="452"/>
      <c r="B8" s="453"/>
      <c r="C8" s="456"/>
      <c r="D8" s="456"/>
      <c r="E8" s="457"/>
      <c r="F8" s="461"/>
      <c r="G8" s="462"/>
      <c r="H8" s="462"/>
      <c r="I8" s="462"/>
      <c r="J8" s="462"/>
      <c r="K8" s="462"/>
      <c r="L8" s="462"/>
      <c r="M8" s="462"/>
      <c r="N8" s="463"/>
      <c r="P8" s="5"/>
      <c r="Q8" s="5"/>
    </row>
    <row r="9" spans="1:27">
      <c r="A9" s="24" t="s">
        <v>139</v>
      </c>
      <c r="B9" s="25"/>
      <c r="C9" s="154"/>
      <c r="D9" s="155"/>
      <c r="E9" s="26" t="s">
        <v>140</v>
      </c>
      <c r="F9" s="26" t="s">
        <v>141</v>
      </c>
      <c r="G9" s="26" t="s">
        <v>142</v>
      </c>
      <c r="H9" s="214" t="s">
        <v>143</v>
      </c>
      <c r="I9" s="27" t="s">
        <v>144</v>
      </c>
      <c r="J9" s="25"/>
      <c r="K9" s="25"/>
      <c r="L9" s="26" t="s">
        <v>141</v>
      </c>
      <c r="M9" s="26" t="s">
        <v>142</v>
      </c>
      <c r="N9" s="167" t="s">
        <v>143</v>
      </c>
      <c r="O9" s="5"/>
    </row>
    <row r="10" spans="1:27">
      <c r="A10" s="83" t="s">
        <v>145</v>
      </c>
      <c r="B10" s="38"/>
      <c r="C10" s="38"/>
      <c r="D10" s="213"/>
      <c r="E10" s="187"/>
      <c r="F10" s="251">
        <f>SUM('X-1'!D13,'X-1'!T45,'X-2'!D12,'X-2'!T44,'X-3'!D12,'X-3'!T44,'X-4'!D12,'X-4'!T44,'X-5'!D12,'X-5'!T44,'X-6'!D12,'X-6'!T44,'X-7'!D12,'X-7'!T44,'X-8'!D12,'X-8'!T44,'X-9'!D12,'X-9'!T44,'X-10'!D12,'X-10'!T44,'X-11'!D12,'X-11'!T44,'X-12'!D12,'X-12'!T44,'X-13'!D12,'X-13'!T44,'X-14'!D12,'X-14'!T44,'X-15'!D12,'X-15'!T44,'X-16'!D12,'X-16'!T44,'X-17'!D12,'X-17'!T44,'X-18'!D12,'X-18'!T44,'X-19'!D12,'X-19'!T44,'X-20'!D12,'X-20'!T44)</f>
        <v>0</v>
      </c>
      <c r="G10" s="186" t="s">
        <v>25</v>
      </c>
      <c r="H10" s="29" t="s">
        <v>146</v>
      </c>
      <c r="I10" s="36" t="s">
        <v>147</v>
      </c>
      <c r="J10" s="28"/>
      <c r="K10" s="254"/>
      <c r="L10" s="251">
        <f>SUM('X-1'!L26,'X-2'!L25,'X-3'!L25,'X-4'!L25,'X-5'!L25,'X-6'!L25,'X-7'!L25,'X-8'!L25,'X-9'!L25,'X-10'!L25,'X-11'!L25,'X-12'!L25,'X-13'!L25,'X-14'!L25,'X-15'!L25,'X-16'!L25,'X-17'!L25,'X-18'!L25,'X-19'!L25,'X-20'!L25)</f>
        <v>0</v>
      </c>
      <c r="M10" s="37" t="s">
        <v>50</v>
      </c>
      <c r="N10" s="168" t="s">
        <v>148</v>
      </c>
      <c r="O10" s="5"/>
    </row>
    <row r="11" spans="1:27">
      <c r="A11" s="84" t="s">
        <v>149</v>
      </c>
      <c r="B11" s="31"/>
      <c r="C11" s="31"/>
      <c r="D11" s="77"/>
      <c r="E11" s="188"/>
      <c r="F11" s="251">
        <f>SUM('X-1'!I13,'X-2'!I12,'X-3'!I12,'X-4'!I12,'X-5'!I12,'X-6'!I12,'X-7'!I12,'X-8'!I12,'X-9'!I12,'X-10'!I12,'X-11'!I12,'X-12'!I12,'X-13'!I12,'X-14'!I12,'X-15'!I12,'X-16'!I12,'X-17'!I12,'X-18'!I12,'X-19'!I12,'X-20'!I12)</f>
        <v>0</v>
      </c>
      <c r="G11" s="34" t="s">
        <v>25</v>
      </c>
      <c r="H11" s="34" t="s">
        <v>150</v>
      </c>
      <c r="I11" s="440" t="s">
        <v>151</v>
      </c>
      <c r="J11" s="441"/>
      <c r="K11" s="442"/>
      <c r="L11" s="219"/>
      <c r="M11" s="32" t="s">
        <v>50</v>
      </c>
      <c r="N11" s="169" t="s">
        <v>152</v>
      </c>
      <c r="O11" s="5"/>
    </row>
    <row r="12" spans="1:27">
      <c r="A12" s="33"/>
      <c r="B12" s="31"/>
      <c r="C12" s="31"/>
      <c r="D12" s="31"/>
      <c r="E12" s="134"/>
      <c r="F12" s="223"/>
      <c r="G12" s="134"/>
      <c r="H12" s="31"/>
      <c r="I12" s="440" t="s">
        <v>153</v>
      </c>
      <c r="J12" s="441"/>
      <c r="K12" s="442"/>
      <c r="L12" s="219"/>
      <c r="M12" s="32" t="s">
        <v>50</v>
      </c>
      <c r="N12" s="169" t="s">
        <v>154</v>
      </c>
      <c r="O12" s="5"/>
    </row>
    <row r="13" spans="1:27">
      <c r="A13" s="33" t="s">
        <v>155</v>
      </c>
      <c r="B13" s="31"/>
      <c r="C13" s="31"/>
      <c r="D13" s="31"/>
      <c r="E13" s="190"/>
      <c r="F13" s="251">
        <f>SUM('X-1'!O27,'X-2'!O26,'X-3'!O26,'X-4'!O26,'X-5'!O26,'X-6'!O26,'X-7'!O26,'X-8'!O26,'X-9'!O26,'X-10'!O26,'X-11'!O26,'X-12'!O26,'X-13'!O26,'X-14'!O26,'X-15'!O26,'X-16'!O26,'X-17'!O26,'X-18'!O26,'X-19'!O26,'X-20'!O26)</f>
        <v>0</v>
      </c>
      <c r="G13" s="34" t="s">
        <v>156</v>
      </c>
      <c r="H13" s="34" t="s">
        <v>157</v>
      </c>
      <c r="I13" s="440" t="s">
        <v>158</v>
      </c>
      <c r="J13" s="441"/>
      <c r="K13" s="475"/>
      <c r="L13" s="251">
        <f>SUM('X-1'!C33,'X-2'!C32,'X-3'!C32,'X-4'!C32,'X-5'!C32,'X-6'!C32,'X-7'!C32,'X-8'!C32,'X-9'!C32,'X-10'!C32,'X-11'!C32,'X-12'!C32,'X-13'!C32,'X-14'!C32,'X-15'!C32,'X-16'!C32,'X-17'!C32,'X-18'!C32,'X-19'!C32,'X-20'!C32)</f>
        <v>0</v>
      </c>
      <c r="M13" s="32" t="s">
        <v>28</v>
      </c>
      <c r="N13" s="169" t="s">
        <v>159</v>
      </c>
      <c r="O13" s="5"/>
    </row>
    <row r="14" spans="1:27">
      <c r="A14" s="33"/>
      <c r="B14" s="31"/>
      <c r="C14" s="31"/>
      <c r="D14" s="31"/>
      <c r="E14" s="134"/>
      <c r="F14" s="221"/>
      <c r="G14" s="31"/>
      <c r="H14" s="135"/>
      <c r="I14" s="30" t="s">
        <v>160</v>
      </c>
      <c r="J14" s="31"/>
      <c r="K14" s="254"/>
      <c r="L14" s="251">
        <f>SUM('X-1'!I33,'X-2'!I32,'X-3'!I32,'X-4'!I32,'X-5'!I32,'X-6'!I32,'X-7'!I32,'X-8'!I32,'X-9'!I32,'X-10'!I32,'X-11'!I32,'X-12'!I32,'X-13'!I32,'X-14'!I32,'X-15'!I32,'X-16'!I32,'X-17'!I32,'X-18'!I32,'X-19'!I32,'X-20'!I32)</f>
        <v>0</v>
      </c>
      <c r="M14" s="32" t="s">
        <v>28</v>
      </c>
      <c r="N14" s="169" t="s">
        <v>161</v>
      </c>
      <c r="O14" s="5"/>
    </row>
    <row r="15" spans="1:27">
      <c r="A15" s="33" t="s">
        <v>162</v>
      </c>
      <c r="B15" s="31"/>
      <c r="C15" s="31"/>
      <c r="D15" s="31"/>
      <c r="E15" s="191"/>
      <c r="F15" s="251">
        <f>SUM('X-1'!P27,'X-2'!P26,'X-3'!P26,'X-4'!P26,'X-5'!P26,'X-6'!P26,'X-7'!P26,'X-8'!P26,'X-9'!P26,'X-10'!P26,'X-11'!P26,'X-12'!P26,'X-13'!P26,'X-14'!P26,'X-15'!P26,'X-16'!P26,'X-17'!P26,'X-18'!P26,'X-19'!P26,'X-20'!P26)</f>
        <v>0</v>
      </c>
      <c r="G15" s="34" t="s">
        <v>156</v>
      </c>
      <c r="H15" s="34" t="s">
        <v>163</v>
      </c>
      <c r="I15" s="30" t="s">
        <v>164</v>
      </c>
      <c r="J15" s="31"/>
      <c r="K15" s="185"/>
      <c r="L15" s="253">
        <f>SUM('X-1'!U23,'X-2'!U22,'X-3'!U22,'X-4'!U22,'X-5'!U22,'X-6'!U22,'X-7'!U22,'X-8'!U22,'X-9'!U22,'X-10'!U22,'X-11'!U22,'X-12'!U22,'X-13'!U22,'X-14'!U22,'X-15'!U22,'X-16'!U22,'X-17'!U22,'X-18'!U22,'X-19'!U22,'X-20'!U22)</f>
        <v>0</v>
      </c>
      <c r="M15" s="32" t="s">
        <v>36</v>
      </c>
      <c r="N15" s="169" t="s">
        <v>165</v>
      </c>
      <c r="O15" s="5"/>
    </row>
    <row r="16" spans="1:27">
      <c r="A16" s="278" t="s">
        <v>166</v>
      </c>
      <c r="B16" s="279"/>
      <c r="C16" s="279"/>
      <c r="D16" s="279"/>
      <c r="E16" s="191"/>
      <c r="F16" s="251">
        <f>SUM('X-1'!Q27,'X-2'!Q26,'X-3'!Q26,'X-4'!Q26,'X-5'!Q26,'X-6'!Q26,'X-7'!Q26,'X-8'!Q26,'X-9'!Q26,'X-10'!Q26,'X-11'!Q26,'X-12'!Q26,'X-13'!Q26,'X-14'!Q26,'X-15'!Q26,'X-16'!Q26,'X-17'!Q26,'X-18'!Q26,'X-19'!Q26,'X-20'!Q26)</f>
        <v>0</v>
      </c>
      <c r="G16" s="277" t="s">
        <v>156</v>
      </c>
      <c r="H16" s="277" t="s">
        <v>167</v>
      </c>
      <c r="I16" s="271" t="s">
        <v>168</v>
      </c>
      <c r="J16" s="270"/>
      <c r="K16" s="270"/>
      <c r="L16" s="251">
        <f>SUM('X-1'!P32,'X-2'!P31,'X-3'!P31,'X-4'!P31,'X-5'!P31,'X-6'!P31,'X-7'!P31,'X-8'!P31,'X-9'!P31,'X-10'!P31,'X-11'!P31,'X-12'!P31,'X-13'!P31,'X-14'!P31,'X-15'!P31,'X-16'!P31,'X-17'!P31,'X-18'!P31,'X-19'!P31,'X-20'!P31)</f>
        <v>0</v>
      </c>
      <c r="M16" s="204" t="s">
        <v>156</v>
      </c>
      <c r="N16" s="276" t="s">
        <v>169</v>
      </c>
      <c r="O16" s="5"/>
    </row>
    <row r="17" spans="1:17">
      <c r="A17" s="33" t="s">
        <v>170</v>
      </c>
      <c r="B17" s="31"/>
      <c r="C17" s="31"/>
      <c r="D17" s="31"/>
      <c r="E17" s="192" t="s">
        <v>171</v>
      </c>
      <c r="F17" s="251">
        <f>SUM('X-1'!E40,'X-2'!E39,'X-3'!E39,'X-4'!E39,'X-5'!E39,'X-6'!E39,'X-7'!E39,'X-8'!E39,'X-9'!E39,'X-10'!E39,'X-11'!E39,'X-12'!E39,'X-13'!E39,'X-14'!E39,'X-15'!E39,'X-16'!E39,'X-17'!E39,'X-18'!E39,'X-19'!E39,'X-20'!E39)</f>
        <v>0</v>
      </c>
      <c r="G17" s="34" t="s">
        <v>50</v>
      </c>
      <c r="H17" s="34" t="s">
        <v>172</v>
      </c>
      <c r="I17" s="30" t="s">
        <v>173</v>
      </c>
      <c r="J17" s="31"/>
      <c r="K17" s="185"/>
      <c r="L17" s="251">
        <f>SUM('X-1'!L31,'X-2'!L30,'X-3'!L30,'X-4'!L30,'X-5'!L30,'X-6'!L30,'X-7'!L30,'X-8'!L30,'X-9'!L30,'X-10'!L30,'X-11'!L30,'X-12'!L30,'X-13'!L30,'X-14'!L30,'X-15'!L30,'X-16'!L30,'X-17'!L30,'X-18'!L30,'X-19'!L30,'X-20'!L30)</f>
        <v>0</v>
      </c>
      <c r="M17" s="32" t="s">
        <v>28</v>
      </c>
      <c r="N17" s="217" t="s">
        <v>174</v>
      </c>
      <c r="O17" s="5"/>
    </row>
    <row r="18" spans="1:17">
      <c r="A18" s="33" t="s">
        <v>175</v>
      </c>
      <c r="B18" s="31"/>
      <c r="C18" s="31"/>
      <c r="D18" s="31"/>
      <c r="E18" s="192" t="s">
        <v>171</v>
      </c>
      <c r="F18" s="251">
        <f>SUM('X-1'!F40,'X-2'!F39,'X-3'!F39,'X-4'!F39,'X-5'!F39,'X-6'!F39,'X-7'!F39,'X-8'!F39,'X-9'!F39,'X-10'!F39,'X-11'!F39,'X-12'!F39,'X-13'!F39,'X-14'!F39,'X-15'!F39,'X-16'!F39,'X-17'!F39,'X-18'!F39,'X-19'!F39,'X-20'!F39)</f>
        <v>0</v>
      </c>
      <c r="G18" s="34" t="s">
        <v>50</v>
      </c>
      <c r="H18" s="34" t="s">
        <v>176</v>
      </c>
      <c r="I18" s="309" t="s">
        <v>177</v>
      </c>
      <c r="J18" s="31"/>
      <c r="K18" s="185"/>
      <c r="L18" s="251">
        <f>SUM('X-1'!L33,'X-2'!L32,'X-3'!L32,'X-4'!L32,'X-5'!L32,'X-6'!L32,'X-7'!L32,'X-8'!L32,'X-9'!L32,'X-10'!L32,'X-11'!L32,'X-12'!L32,'X-13'!L32,'X-14'!L32,'X-15'!L32,'X-16'!L32,'X-17'!L32,'X-18'!L32,'X-19'!L32,'X-20'!L32)</f>
        <v>0</v>
      </c>
      <c r="M18" s="32" t="s">
        <v>28</v>
      </c>
      <c r="N18" s="169" t="s">
        <v>178</v>
      </c>
    </row>
    <row r="19" spans="1:17">
      <c r="A19" s="33" t="s">
        <v>170</v>
      </c>
      <c r="B19" s="31"/>
      <c r="C19" s="31"/>
      <c r="D19" s="31"/>
      <c r="E19" s="192" t="s">
        <v>179</v>
      </c>
      <c r="F19" s="251">
        <f>SUM('X-1'!G40,'X-2'!G39,'X-3'!G39,'X-4'!G39,'X-5'!G39,'X-6'!G39,'X-7'!G39,'X-8'!G39,'X-9'!G39,'X-10'!G39,'X-11'!G39,'X-12'!G39,'X-13'!G39,'X-14'!G39,'X-15'!G39,'X-16'!G39,'X-17'!G39,'X-18'!G39,'X-19'!G39,'X-20'!G39)</f>
        <v>0</v>
      </c>
      <c r="G19" s="34" t="s">
        <v>50</v>
      </c>
      <c r="H19" s="34" t="s">
        <v>180</v>
      </c>
      <c r="I19" s="301" t="s">
        <v>181</v>
      </c>
      <c r="J19" s="31"/>
      <c r="K19" s="185"/>
      <c r="L19" s="251">
        <f>SUM('X-1'!F33,'X-2'!F32,'X-3'!F32,'X-4'!F32,'X-5'!F32,'X-6'!F32,'X-7'!F32,'X-8'!F32,'X-9'!F32,'X-10'!F32,'X-11'!F32,'X-12'!F32,'X-13'!F32,'X-14'!F32,'X-15'!F32,'X-16'!F32,'X-17'!F32,'X-18'!F32,'X-19'!F32,'X-20'!F32)</f>
        <v>0</v>
      </c>
      <c r="M19" s="32" t="s">
        <v>28</v>
      </c>
      <c r="N19" s="302" t="s">
        <v>182</v>
      </c>
    </row>
    <row r="20" spans="1:17">
      <c r="A20" s="33" t="s">
        <v>175</v>
      </c>
      <c r="B20" s="31"/>
      <c r="C20" s="31"/>
      <c r="D20" s="31"/>
      <c r="E20" s="192" t="s">
        <v>179</v>
      </c>
      <c r="F20" s="251">
        <f>SUM('X-1'!H40,'X-2'!H39,'X-3'!H39,'X-4'!H39,'X-5'!H39,'X-6'!H39,'X-7'!H39,'X-8'!H39,'X-9'!H39,'X-10'!H39,'X-11'!H39,'X-12'!H39,'X-13'!H39,'X-14'!H39,'X-15'!H39,'X-16'!H39,'X-17'!H39,'X-18'!H39,'X-19'!H39,'X-20'!H39)</f>
        <v>0</v>
      </c>
      <c r="G20" s="34" t="s">
        <v>50</v>
      </c>
      <c r="H20" s="34" t="s">
        <v>183</v>
      </c>
      <c r="I20" s="448" t="s">
        <v>184</v>
      </c>
      <c r="J20" s="449"/>
      <c r="K20" s="474"/>
      <c r="L20" s="251">
        <f>SUM('X-1'!P33,'X-2'!P32,'X-3'!P32,'X-4'!P32,'X-5'!P32,'X-6'!P32,'X-7'!P32,'X-8'!P32,'X-9'!P32,'X-10'!P32,'X-11'!P32,'X-12'!P32,'X-13'!P32,'X-14'!P32,'X-15'!P32,'X-16'!P32,'X-17'!P32,'X-18'!P32,'X-19'!P32,'X-20'!P32)</f>
        <v>0</v>
      </c>
      <c r="M20" s="274" t="s">
        <v>25</v>
      </c>
      <c r="N20" s="161" t="s">
        <v>185</v>
      </c>
      <c r="O20" s="275"/>
    </row>
    <row r="21" spans="1:17">
      <c r="A21" s="40" t="s">
        <v>186</v>
      </c>
      <c r="B21" s="31"/>
      <c r="C21" s="31"/>
      <c r="D21" s="31"/>
      <c r="E21" s="192" t="s">
        <v>179</v>
      </c>
      <c r="F21" s="251">
        <f>SUM('X-1'!I40,'X-2'!I39,'X-3'!I39,'X-4'!I39,'X-5'!I39,'X-6'!I39,'X-7'!I39,'X-8'!I39,'X-9'!I39,'X-10'!I39,'X-11'!I39,'X-12'!I39,'X-13'!I39,'X-14'!I39,'X-15'!I39,'X-16'!I39,'X-17'!I39,'X-18'!I39,'X-19'!I39,'X-20'!I39)</f>
        <v>0</v>
      </c>
      <c r="G21" s="34" t="s">
        <v>50</v>
      </c>
      <c r="H21" s="34" t="s">
        <v>187</v>
      </c>
      <c r="I21" s="234" t="s">
        <v>188</v>
      </c>
      <c r="J21" s="50"/>
      <c r="K21" s="272"/>
      <c r="L21" s="251">
        <f>SUM('X-1'!L33,'X-2'!L32,'X-3'!L32,'X-4'!L32,'X-5'!L32,'X-6'!L32,'X-7'!L32,'X-8'!L32,'X-9'!L32,'X-10'!L32,'X-11'!L32,'X-12'!L32,'X-13'!L32,'X-14'!L32,'X-15'!L32,'X-16'!L32,'X-17'!L32,'X-18'!L32,'X-19'!L32,'X-20'!L32)</f>
        <v>0</v>
      </c>
      <c r="M21" s="273" t="s">
        <v>28</v>
      </c>
      <c r="N21" s="169" t="s">
        <v>189</v>
      </c>
    </row>
    <row r="22" spans="1:17">
      <c r="A22" s="40" t="s">
        <v>190</v>
      </c>
      <c r="B22" s="31"/>
      <c r="C22" s="31"/>
      <c r="D22" s="31"/>
      <c r="E22" s="192" t="s">
        <v>179</v>
      </c>
      <c r="F22" s="251">
        <f>SUM('X-1'!J40,'X-2'!J39,'X-3'!J39,'X-4'!J39,'X-5'!J39,'X-6'!J39,'X-7'!J39,'X-8'!J39,'X-9'!J39,'X-10'!J39,'X-11'!J39,'X-12'!J39,'X-13'!J39,'X-14'!J39,'X-15'!J39,'X-16'!J39,'X-17'!J39,'X-18'!J39,'X-19'!J39,'X-20'!J39)</f>
        <v>0</v>
      </c>
      <c r="G22" s="34" t="s">
        <v>50</v>
      </c>
      <c r="H22" s="44" t="s">
        <v>191</v>
      </c>
      <c r="I22" s="308" t="s">
        <v>192</v>
      </c>
      <c r="J22" s="31"/>
      <c r="K22" s="185"/>
      <c r="L22" s="251">
        <f>SUM('X-1'!C23,'X-2'!C22,'X-3'!C22,'X-4'!C22,'X-5'!C22,'X-6'!C22,'X-7'!C22,'X-8'!C22,'X-9'!C22,'X-10'!C22,'X-11'!C22,'X-12'!C22,'X-13'!C22,'X-14'!C22,'X-15'!C22,'X-16'!C22,'X-17'!C22,'X-18'!C22,'X-19'!C22,'X-20'!C22)</f>
        <v>0</v>
      </c>
      <c r="M22" s="32" t="s">
        <v>28</v>
      </c>
      <c r="N22" s="169" t="s">
        <v>193</v>
      </c>
    </row>
    <row r="23" spans="1:17">
      <c r="A23" s="40" t="s">
        <v>194</v>
      </c>
      <c r="B23" s="31"/>
      <c r="C23" s="31"/>
      <c r="D23" s="31"/>
      <c r="E23" s="192" t="s">
        <v>171</v>
      </c>
      <c r="F23" s="251">
        <f>SUM('X-1'!K40,'X-2'!K39,'X-3'!K39,'X-4'!K39,'X-5'!K39,'X-6'!K39,'X-7'!K39,'X-8'!K39,'X-9'!K39,'X-10'!K39,'X-11'!K39,'X-12'!K39,'X-13'!K39,'X-14'!K39,'X-15'!K39,'X-16'!K39,'X-17'!K39,'X-18'!K39,'X-19'!K39,'X-20'!K39)</f>
        <v>0</v>
      </c>
      <c r="G23" s="34" t="s">
        <v>50</v>
      </c>
      <c r="H23" s="34" t="s">
        <v>195</v>
      </c>
      <c r="I23" s="30" t="s">
        <v>196</v>
      </c>
      <c r="J23" s="31"/>
      <c r="K23" s="185"/>
      <c r="L23" s="251">
        <f>SUM('X-1'!F23,'X-2'!F22,'X-3'!F22,'X-4'!F22,'X-5'!F22,'X-6'!F22,'X-7'!F22,'X-8'!F22,'X-9'!F22,'X-10'!F22,'X-11'!F22,'X-12'!F22,'X-13'!F22,'X-14'!F22,'X-15'!F22,'X-16'!F22,'X-17'!F22,'X-18'!F22,'X-19'!F22,'X-20'!F22)</f>
        <v>0</v>
      </c>
      <c r="M23" s="32" t="s">
        <v>28</v>
      </c>
      <c r="N23" s="169" t="s">
        <v>197</v>
      </c>
    </row>
    <row r="24" spans="1:17">
      <c r="A24" s="40" t="s">
        <v>194</v>
      </c>
      <c r="B24" s="31"/>
      <c r="C24" s="31"/>
      <c r="D24" s="31"/>
      <c r="E24" s="192" t="s">
        <v>198</v>
      </c>
      <c r="F24" s="251">
        <f>SUM('X-1'!L40,'X-2'!L39,'X-3'!L39,'X-4'!L39,'X-5'!L39,'X-6'!L39,'X-7'!L39,'X-8'!L39,'X-9'!L39,'X-10'!L39,'X-11'!L39,'X-12'!L39,'X-13'!L39,'X-14'!L39,'X-15'!L39,'X-16'!L39,'X-17'!L39,'X-18'!L39,'X-19'!L39,'X-20'!L39)</f>
        <v>0</v>
      </c>
      <c r="G24" s="34" t="s">
        <v>50</v>
      </c>
      <c r="H24" s="34" t="s">
        <v>199</v>
      </c>
      <c r="I24" s="46" t="s">
        <v>200</v>
      </c>
      <c r="J24" s="31"/>
      <c r="K24" s="185"/>
      <c r="L24" s="253">
        <f>SUM('X-1'!Q23,'X-2'!Q22,'X-3'!Q22,'X-4'!Q22,'X-5'!Q22,'X-6'!Q22,'X-7'!Q22,'X-8'!Q22,'X-9'!Q22,'X-10'!Q22,'X-11'!Q22,'X-12'!Q22,'X-13'!Q22,'X-14'!Q22,'X-15'!Q22,'X-16'!Q22,'X-17'!Q22,'X-18'!Q22,'X-19'!Q22,'X-20'!Q22)</f>
        <v>0</v>
      </c>
      <c r="M24" s="32" t="s">
        <v>36</v>
      </c>
      <c r="N24" s="169" t="s">
        <v>201</v>
      </c>
      <c r="O24" s="5"/>
    </row>
    <row r="25" spans="1:17">
      <c r="A25" s="40"/>
      <c r="B25" s="31"/>
      <c r="C25" s="31"/>
      <c r="D25" s="133"/>
      <c r="E25" s="31"/>
      <c r="F25" s="222"/>
      <c r="G25" s="134"/>
      <c r="H25" s="31"/>
      <c r="I25" s="473" t="s">
        <v>202</v>
      </c>
      <c r="J25" s="449"/>
      <c r="K25" s="474"/>
      <c r="L25" s="251">
        <f>SUM('X-1'!P23,'X-2'!P22,'X-3'!P22,'X-4'!P22,'X-5'!P22,'X-6'!P22,'X-7'!P22,'X-8'!P22,'X-9'!P22,'X-10'!P22,'X-11'!P22,'X-12'!P22,'X-13'!P22,'X-14'!P22,'X-15'!P22,'X-16'!P22,'X-17'!P22,'X-18'!P22,'X-19'!P22,'X-20'!P22,L17)</f>
        <v>0</v>
      </c>
      <c r="M25" s="32" t="s">
        <v>28</v>
      </c>
      <c r="N25" s="169" t="s">
        <v>203</v>
      </c>
      <c r="O25" s="5"/>
    </row>
    <row r="26" spans="1:17">
      <c r="A26" s="42" t="s">
        <v>204</v>
      </c>
      <c r="B26" s="31"/>
      <c r="C26" s="31"/>
      <c r="D26" s="31"/>
      <c r="E26" s="189"/>
      <c r="F26" s="251">
        <f>SUM('X-1'!U13,'X-2'!U12,'X-3'!U12,'X-4'!U12,'X-5'!U12,'X-6'!U12,'X-7'!U12,'X-8'!U12,'X-9'!U12,'X-10'!U12,'X-11'!U12,'X-12'!U12,'X-13'!U12,'X-14'!U12,'X-15'!U12,'X-16'!U12,'X-17'!U12,'X-18'!U12,'X-19'!U12,'X-20'!U12)</f>
        <v>0</v>
      </c>
      <c r="G26" s="34" t="s">
        <v>25</v>
      </c>
      <c r="H26" s="44" t="s">
        <v>205</v>
      </c>
      <c r="I26" s="30" t="s">
        <v>206</v>
      </c>
      <c r="J26" s="31"/>
      <c r="K26" s="185"/>
      <c r="L26" s="251">
        <f>SUM('X-1'!I23,'X-2'!I22,'X-3'!I22,'X-4'!I22,'X-5'!I22,'X-6'!I22,'X-7'!I22,'X-8'!I22,'X-9'!I22,'X-10'!I22,'X-11'!I22,'X-12'!I22,'X-13'!I22,'X-14'!I22,'X-15'!I22,'X-16'!I22,'X-17'!I22,'X-18'!I22,'X-19'!I22,'X-20'!I22)</f>
        <v>0</v>
      </c>
      <c r="M26" s="32" t="s">
        <v>28</v>
      </c>
      <c r="N26" s="169" t="s">
        <v>207</v>
      </c>
    </row>
    <row r="27" spans="1:17">
      <c r="A27" s="33" t="s">
        <v>208</v>
      </c>
      <c r="B27" s="31"/>
      <c r="C27" s="31"/>
      <c r="D27" s="31"/>
      <c r="E27" s="193"/>
      <c r="F27" s="251">
        <f>SUM('X-1'!Q13,'X-1'!T46,'X-2'!Q12,'X-2'!T45,'X-3'!Q12,'X-3'!T45,'X-4'!Q12,'X-4'!T45,'X-5'!Q12,'X-5'!T45,'X-6'!Q12,'X-6'!T45,'X-7'!Q12,'X-7'!T45,'X-8'!Q12,'X-8'!T45,'X-9'!Q12,'X-9'!T45,'X-10'!Q12,'X-10'!T45,'X-11'!Q12,'X-11'!T45,'X-12'!Q12,'X-12'!T45,'X-13'!Q12,'X-13'!T45,'X-14'!Q12,'X-14'!T45,'X-15'!Q12,'X-15'!T45,'X-16'!Q12,'X-16'!T45,'X-17'!Q12,'X-17'!T45,'X-18'!Q12,'X-18'!T45,'X-19'!Q12,'X-19'!T45,'X-20'!Q12,'X-20'!T45)</f>
        <v>0</v>
      </c>
      <c r="G27" s="34" t="s">
        <v>25</v>
      </c>
      <c r="H27" s="34" t="s">
        <v>209</v>
      </c>
      <c r="I27" s="30" t="s">
        <v>210</v>
      </c>
      <c r="J27" s="31"/>
      <c r="K27" s="185"/>
      <c r="L27" s="251">
        <f>SUM('X-1'!L23,'X-2'!L22,'X-3'!L22,'X-4'!L22,'X-5'!L22,'X-6'!L22,'X-7'!L22,'X-8'!L22,'X-9'!L22,'X-10'!L22,'X-11'!L22,'X-12'!L22,'X-13'!L22,'X-14'!L22,'X-15'!L22,'X-16'!L22,'X-17'!L22,'X-18'!L22,'X-19'!L22,'X-20'!L22)</f>
        <v>0</v>
      </c>
      <c r="M27" s="32" t="s">
        <v>28</v>
      </c>
      <c r="N27" s="169" t="s">
        <v>211</v>
      </c>
      <c r="P27" s="5"/>
      <c r="Q27" s="5"/>
    </row>
    <row r="28" spans="1:17">
      <c r="A28" s="33" t="s">
        <v>212</v>
      </c>
      <c r="B28" s="31"/>
      <c r="C28" s="31"/>
      <c r="D28" s="31"/>
      <c r="E28" s="195"/>
      <c r="F28" s="251">
        <f>SUM('X-1'!M13,'X-2'!M12,'X-3'!M12,'X-4'!M12,'X-5'!M12,'X-6'!M12,'X-7'!M12,'X-8'!M12,'X-9'!M12,'X-10'!M12,'X-11'!M12,'X-12'!M12,'X-13'!M12,'X-14'!M12,'X-15'!M12,'X-16'!M12,'X-17'!M12,'X-18'!M12,'X-19'!M12,'X-20'!M12)</f>
        <v>0</v>
      </c>
      <c r="G28" s="34" t="s">
        <v>28</v>
      </c>
      <c r="H28" s="152" t="s">
        <v>213</v>
      </c>
      <c r="I28" s="440" t="s">
        <v>214</v>
      </c>
      <c r="J28" s="441"/>
      <c r="K28" s="442"/>
      <c r="L28" s="220"/>
      <c r="M28" s="32" t="s">
        <v>215</v>
      </c>
      <c r="N28" s="169" t="s">
        <v>216</v>
      </c>
    </row>
    <row r="29" spans="1:17">
      <c r="A29" s="33" t="s">
        <v>217</v>
      </c>
      <c r="B29" s="31"/>
      <c r="C29" s="31"/>
      <c r="D29" s="31"/>
      <c r="E29" s="194"/>
      <c r="F29" s="251">
        <f>SUM('X-1'!M11,'X-2'!M10,'X-3'!M10,'X-4'!M10,'X-5'!M10,'X-6'!M10,'X-7'!M10,'X-8'!M10,'X-9'!M10,'X-10'!M10,'X-11'!M10,'X-12'!M10,'X-13'!M10,'X-14'!M10,'X-15'!M10,'X-16'!M10,'X-17'!M10,'X-18'!M10,'X-19'!M10,'X-20'!M10)</f>
        <v>0</v>
      </c>
      <c r="G29" s="34" t="s">
        <v>25</v>
      </c>
      <c r="H29" s="69" t="s">
        <v>218</v>
      </c>
      <c r="I29" s="440" t="s">
        <v>219</v>
      </c>
      <c r="J29" s="441"/>
      <c r="K29" s="442"/>
      <c r="L29" s="220"/>
      <c r="M29" s="32" t="s">
        <v>220</v>
      </c>
      <c r="N29" s="169" t="s">
        <v>221</v>
      </c>
    </row>
    <row r="30" spans="1:17">
      <c r="A30" s="40"/>
      <c r="B30" s="31"/>
      <c r="C30" s="31"/>
      <c r="D30" s="133"/>
      <c r="E30" s="31"/>
      <c r="F30" s="222"/>
      <c r="G30" s="134"/>
      <c r="H30" s="31"/>
      <c r="I30" s="30" t="s">
        <v>222</v>
      </c>
      <c r="J30" s="31"/>
      <c r="K30" s="185"/>
      <c r="L30" s="251">
        <f>SUM('X-1'!L29,'X-2'!L28,'X-3'!L28,'X-4'!L28,'X-5'!L28,'X-6'!L28,'X-7'!L28,'X-8'!L28,'X-9'!L28,'X-10'!L28,'X-11'!L28,'X-12'!L28,'X-13'!L28,'X-14'!L28,'X-15'!L28,'X-16'!L28,'X-17'!L28,'X-18'!L28,'X-19'!L28,'X-20'!L28)</f>
        <v>0</v>
      </c>
      <c r="M30" s="32" t="s">
        <v>156</v>
      </c>
      <c r="N30" s="169" t="s">
        <v>223</v>
      </c>
      <c r="O30" s="3"/>
    </row>
    <row r="31" spans="1:17" ht="15.75" thickBot="1">
      <c r="A31" s="33" t="s">
        <v>224</v>
      </c>
      <c r="B31" s="31"/>
      <c r="C31" s="467" t="s">
        <v>225</v>
      </c>
      <c r="D31" s="468"/>
      <c r="E31" s="198"/>
      <c r="F31" s="224"/>
      <c r="G31" s="34" t="s">
        <v>220</v>
      </c>
      <c r="H31" s="69" t="s">
        <v>226</v>
      </c>
      <c r="I31" s="159"/>
      <c r="J31" s="156"/>
      <c r="K31" s="157"/>
      <c r="L31" s="164"/>
      <c r="M31" s="160"/>
      <c r="N31" s="170"/>
      <c r="O31" s="3"/>
    </row>
    <row r="32" spans="1:17">
      <c r="A32" s="33" t="s">
        <v>224</v>
      </c>
      <c r="B32" s="31"/>
      <c r="C32" s="467" t="s">
        <v>225</v>
      </c>
      <c r="D32" s="468"/>
      <c r="E32" s="197"/>
      <c r="F32" s="224"/>
      <c r="G32" s="34" t="s">
        <v>220</v>
      </c>
      <c r="H32" s="34" t="s">
        <v>227</v>
      </c>
      <c r="I32" s="158" t="s">
        <v>228</v>
      </c>
      <c r="J32" s="154"/>
      <c r="K32" s="25"/>
      <c r="L32" s="26" t="s">
        <v>141</v>
      </c>
      <c r="M32" s="26" t="s">
        <v>142</v>
      </c>
      <c r="N32" s="167" t="s">
        <v>143</v>
      </c>
      <c r="O32" s="3"/>
    </row>
    <row r="33" spans="1:17">
      <c r="A33" s="33" t="s">
        <v>224</v>
      </c>
      <c r="B33" s="31"/>
      <c r="C33" s="467" t="s">
        <v>225</v>
      </c>
      <c r="D33" s="468"/>
      <c r="E33" s="197"/>
      <c r="F33" s="224"/>
      <c r="G33" s="34" t="s">
        <v>220</v>
      </c>
      <c r="H33" s="34" t="s">
        <v>229</v>
      </c>
      <c r="I33" s="443" t="s">
        <v>230</v>
      </c>
      <c r="J33" s="444"/>
      <c r="K33" s="445"/>
      <c r="L33" s="218"/>
      <c r="M33" s="184" t="s">
        <v>220</v>
      </c>
      <c r="N33" s="169" t="s">
        <v>231</v>
      </c>
    </row>
    <row r="34" spans="1:17">
      <c r="A34" s="33" t="s">
        <v>224</v>
      </c>
      <c r="B34" s="31"/>
      <c r="C34" s="467" t="s">
        <v>225</v>
      </c>
      <c r="D34" s="468"/>
      <c r="E34" s="196"/>
      <c r="F34" s="224"/>
      <c r="G34" s="34" t="s">
        <v>220</v>
      </c>
      <c r="H34" s="34" t="s">
        <v>232</v>
      </c>
      <c r="I34" s="49"/>
      <c r="J34" s="31"/>
      <c r="K34" s="50"/>
      <c r="L34" s="151"/>
      <c r="M34" s="152"/>
      <c r="N34" s="171"/>
    </row>
    <row r="35" spans="1:17">
      <c r="A35" s="33"/>
      <c r="B35" s="31"/>
      <c r="C35" s="31"/>
      <c r="D35" s="31"/>
      <c r="E35" s="134"/>
      <c r="F35" s="225"/>
      <c r="G35" s="134"/>
      <c r="H35" s="34"/>
      <c r="I35" s="49"/>
      <c r="J35" s="31"/>
      <c r="K35" s="50"/>
      <c r="L35" s="151"/>
      <c r="M35" s="152"/>
      <c r="N35" s="171"/>
    </row>
    <row r="36" spans="1:17">
      <c r="A36" s="293" t="s">
        <v>233</v>
      </c>
      <c r="B36" s="31"/>
      <c r="C36" s="31"/>
      <c r="D36" s="31"/>
      <c r="E36" s="216"/>
      <c r="F36" s="252">
        <f>SUM('X-1'!R27,'X-2'!R26,'X-3'!R26,'X-4'!R26,'X-5'!R26,'X-6'!R26,'X-7'!R26,'X-8'!R26,'X-9'!R26,'X-10'!R26,'X-11'!R26,'X-12'!R26,'X-13'!R26,'X-14'!R26,'X-15'!R26,'X-16'!R26,'X-17'!R26,'X-18'!R26,'X-19'!R26,'X-20'!R26)</f>
        <v>0</v>
      </c>
      <c r="G36" s="199" t="s">
        <v>50</v>
      </c>
      <c r="H36" s="34" t="s">
        <v>234</v>
      </c>
      <c r="I36" s="49"/>
      <c r="J36" s="31"/>
      <c r="K36" s="50"/>
      <c r="L36" s="151"/>
      <c r="M36" s="152"/>
      <c r="N36" s="171"/>
    </row>
    <row r="37" spans="1:17">
      <c r="A37" s="312" t="s">
        <v>235</v>
      </c>
      <c r="B37" s="81"/>
      <c r="C37" s="31"/>
      <c r="D37" s="81"/>
      <c r="E37" s="194"/>
      <c r="F37" s="252">
        <f>SUM('X-1'!U45,'X-2'!U44,'X-3'!U44,'X-4'!U44,'X-5'!U44,'X-6'!U44,'X-7'!U44,'X-8'!U44,'X-9'!U44,'X-10'!U44,'X-11'!U44,'X-12'!U44,'X-13'!U44,'X-14'!U44,'X-15'!U44,'X-16'!U44,'X-17'!U44,'X-18'!U44,'X-19'!U44,'X-20'!U44)</f>
        <v>0</v>
      </c>
      <c r="G37" s="200" t="s">
        <v>156</v>
      </c>
      <c r="H37" s="80" t="s">
        <v>236</v>
      </c>
      <c r="I37" s="49"/>
      <c r="J37" s="31"/>
      <c r="K37" s="50"/>
      <c r="L37" s="151"/>
      <c r="M37" s="152"/>
      <c r="N37" s="171"/>
    </row>
    <row r="38" spans="1:17" ht="15.75" thickBot="1">
      <c r="A38" s="436"/>
      <c r="B38" s="437"/>
      <c r="C38" s="437"/>
      <c r="D38" s="438"/>
      <c r="E38" s="133"/>
      <c r="F38" s="223"/>
      <c r="G38" s="134"/>
      <c r="H38" s="31"/>
      <c r="I38" s="49"/>
      <c r="J38" s="31"/>
      <c r="K38" s="162"/>
      <c r="L38" s="163"/>
      <c r="M38" s="152"/>
      <c r="N38" s="172"/>
      <c r="P38" s="45"/>
      <c r="Q38" s="5"/>
    </row>
    <row r="39" spans="1:17">
      <c r="A39" s="312" t="s">
        <v>237</v>
      </c>
      <c r="B39" s="81"/>
      <c r="C39" s="31"/>
      <c r="D39" s="81"/>
      <c r="E39" s="202" t="s">
        <v>238</v>
      </c>
      <c r="F39" s="251">
        <f>SUM('X-1'!M40,'X-2'!M39,'X-3'!M39,'X-4'!M39,'X-5'!M39,'X-6'!M39,'X-7'!M39,'X-8'!M39,'X-9'!M39,'X-10'!M39,'X-11'!M39,'X-12'!M39,'X-13'!M39,'X-14'!M39,'X-15'!M39,'X-16'!M39,'X-17'!M39,'X-18'!M39,'X-19'!M39,'X-20'!M39)</f>
        <v>0</v>
      </c>
      <c r="G39" s="200" t="s">
        <v>50</v>
      </c>
      <c r="H39" s="80" t="s">
        <v>239</v>
      </c>
      <c r="I39" s="27" t="s">
        <v>240</v>
      </c>
      <c r="J39" s="25"/>
      <c r="K39" s="154"/>
      <c r="L39" s="26" t="s">
        <v>141</v>
      </c>
      <c r="M39" s="26" t="s">
        <v>142</v>
      </c>
      <c r="N39" s="167" t="s">
        <v>143</v>
      </c>
      <c r="P39" s="5"/>
      <c r="Q39" s="5"/>
    </row>
    <row r="40" spans="1:17">
      <c r="A40" s="436" t="s">
        <v>241</v>
      </c>
      <c r="B40" s="437"/>
      <c r="C40" s="437"/>
      <c r="D40" s="439"/>
      <c r="E40" s="193"/>
      <c r="F40" s="251">
        <f>SUM('X-1'!C37,'X-2'!C36,'X-3'!C36,'X-4'!C36,'X-5'!C36,'X-6'!C36,'X-7'!C36,'X-8'!C36,'X-9'!C36,'X-10'!C36,'X-11'!C36,'X-12'!C36,'X-13'!C36,'X-14'!C36,'X-15'!C36,'X-16'!C36,'X-17'!C36,'X-18'!C36,'X-19'!C36,'X-20'!C36)</f>
        <v>0</v>
      </c>
      <c r="G40" s="34" t="s">
        <v>156</v>
      </c>
      <c r="H40" s="80" t="s">
        <v>242</v>
      </c>
      <c r="I40" s="43" t="s">
        <v>243</v>
      </c>
      <c r="J40" s="31"/>
      <c r="K40" s="181"/>
      <c r="L40" s="251">
        <f>SUM('X-1'!T32,'X-2'!T31,'X-3'!T31,'X-4'!T31,'X-5'!T31,'X-6'!T31,'X-7'!T31,'X-8'!T31,'X-9'!T31,'X-10'!T31,'X-11'!T31,'X-12'!T31,'X-13'!T31,'X-14'!T31,'X-15'!T31,'X-16'!T31,'X-17'!T31,'X-18'!T31,'X-19'!T31,'X-20'!T31)</f>
        <v>0</v>
      </c>
      <c r="M40" s="182" t="s">
        <v>25</v>
      </c>
      <c r="N40" s="173" t="s">
        <v>244</v>
      </c>
      <c r="P40" s="5"/>
    </row>
    <row r="41" spans="1:17">
      <c r="A41" s="33" t="s">
        <v>245</v>
      </c>
      <c r="B41" s="31"/>
      <c r="C41" s="31"/>
      <c r="D41" s="31"/>
      <c r="E41" s="195"/>
      <c r="F41" s="251">
        <f>SUM('X-1'!C38,'X-2'!C37,'X-3'!C37,'X-4'!C37,'X-5'!C37,'X-6'!C37,'X-7'!C37,'X-8'!C37,'X-9'!C37,'X-10'!C37,'X-11'!C37,'X-12'!C37,'X-13'!C37,'X-14'!C37,'X-15'!C37,'X-16'!C37,'X-17'!C37,'X-18'!C37,'X-19'!C37,'X-20'!C37)</f>
        <v>0</v>
      </c>
      <c r="G41" s="34" t="s">
        <v>156</v>
      </c>
      <c r="H41" s="69" t="s">
        <v>246</v>
      </c>
      <c r="I41" s="165" t="s">
        <v>247</v>
      </c>
      <c r="J41" s="43"/>
      <c r="K41" s="180"/>
      <c r="L41" s="251">
        <f>SUM('X-1'!T33,'X-2'!T32,'X-3'!T32,'X-4'!T32,'X-5'!T32,'X-6'!T32,'X-7'!T32,'X-8'!T32,'X-9'!T32,'X-10'!T32,'X-11'!T32,'X-12'!T32,'X-13'!T32,'X-14'!T32,'X-15'!T32,'X-16'!T32,'X-17'!T32,'X-18'!T32,'X-19'!T32,'X-20'!T32)</f>
        <v>0</v>
      </c>
      <c r="M41" s="44" t="s">
        <v>156</v>
      </c>
      <c r="N41" s="173" t="s">
        <v>248</v>
      </c>
      <c r="P41" s="5"/>
      <c r="Q41" s="5"/>
    </row>
    <row r="42" spans="1:17" ht="15.75" thickBot="1">
      <c r="A42" s="33" t="s">
        <v>249</v>
      </c>
      <c r="B42" s="31"/>
      <c r="C42" s="31"/>
      <c r="D42" s="31"/>
      <c r="E42" s="195"/>
      <c r="F42" s="251">
        <f>SUM('X-1'!C39,'X-2'!C38,'X-3'!C38,'X-4'!C38,'X-5'!C38,'X-6'!C38,'X-7'!C38,'X-8'!C38,'X-9'!C38,'X-10'!C38,'X-11'!C38,'X-12'!C38,'X-13'!C38,'X-14'!C38,'X-15'!C38,'X-16'!C38,'X-17'!C38,'X-18'!C38,'X-19'!C38,'X-20'!C38)</f>
        <v>0</v>
      </c>
      <c r="G42" s="34" t="s">
        <v>156</v>
      </c>
      <c r="H42" s="69" t="s">
        <v>250</v>
      </c>
      <c r="I42" s="49"/>
      <c r="J42" s="82"/>
      <c r="K42" s="50"/>
      <c r="L42" s="183"/>
      <c r="M42" s="178"/>
      <c r="N42" s="179"/>
      <c r="P42" s="5"/>
      <c r="Q42" s="5"/>
    </row>
    <row r="43" spans="1:17" ht="15.75" thickTop="1">
      <c r="A43" s="33" t="s">
        <v>251</v>
      </c>
      <c r="B43" s="31"/>
      <c r="C43" s="31"/>
      <c r="D43" s="31"/>
      <c r="E43" s="195"/>
      <c r="F43" s="251">
        <f>SUM('X-1'!C40,'X-2'!C39,'X-3'!C39,'X-4'!C39,'X-5'!C39,'X-6'!C39,'X-7'!C39,'X-8'!C39,'X-9'!C39,'X-10'!C39,'X-11'!C39,'X-12'!C39,'X-13'!C39,'X-14'!C39,'X-15'!C39,'X-16'!C39,'X-17'!C39,'X-18'!C39,'X-19'!C39,'X-20'!C39)</f>
        <v>0</v>
      </c>
      <c r="G43" s="34" t="s">
        <v>156</v>
      </c>
      <c r="H43" s="166" t="s">
        <v>252</v>
      </c>
      <c r="I43" s="91"/>
      <c r="J43" s="35"/>
      <c r="K43" s="66"/>
      <c r="L43" s="35"/>
      <c r="M43" s="92"/>
      <c r="N43" s="174"/>
      <c r="O43" s="3"/>
      <c r="P43" s="5"/>
      <c r="Q43" s="5"/>
    </row>
    <row r="44" spans="1:17">
      <c r="A44" s="42" t="s">
        <v>253</v>
      </c>
      <c r="B44" s="43"/>
      <c r="C44" s="43"/>
      <c r="D44" s="31"/>
      <c r="E44" s="195"/>
      <c r="F44" s="251">
        <f>SUM('X-1'!C41,'X-2'!C40,'X-3'!C40,'X-4'!C40,'X-5'!C40,'X-6'!C40,'X-7'!C40,'X-8'!C40,'X-9'!C40,'X-10'!C40,'X-11'!C40,'X-12'!C40,'X-13'!C40,'X-14'!C40,'X-15'!C40,'X-16'!C40,'X-17'!C40,'X-18'!C40,'X-19'!C40,'X-20'!C40)</f>
        <v>0</v>
      </c>
      <c r="G44" s="44" t="s">
        <v>156</v>
      </c>
      <c r="H44" s="161" t="s">
        <v>254</v>
      </c>
      <c r="I44" s="39" t="s">
        <v>255</v>
      </c>
      <c r="J44" s="35"/>
      <c r="K44" s="35"/>
      <c r="L44" s="35"/>
      <c r="M44" s="311"/>
      <c r="N44" s="175" t="s">
        <v>156</v>
      </c>
    </row>
    <row r="45" spans="1:17">
      <c r="A45" s="296" t="s">
        <v>256</v>
      </c>
      <c r="B45" s="297"/>
      <c r="C45" s="297"/>
      <c r="D45" s="446"/>
      <c r="E45" s="300"/>
      <c r="F45" s="298">
        <f>SUM('X-1'!C42,'X-2'!C41,'X-3'!C41,'X-4'!C41,'X-5'!C41,'X-6'!C41,'X-7'!C41,'X-8'!C41,'X-9'!C41,'X-10'!C41,'X-11'!C41,'X-12'!C41,'X-13'!C41,'X-14'!C41,'X-15'!C41,'X-16'!C41,'X-17'!C41,'X-18'!C41,'X-19'!C41,'X-20'!C41)</f>
        <v>0</v>
      </c>
      <c r="G45" s="299" t="s">
        <v>156</v>
      </c>
      <c r="H45" s="299" t="s">
        <v>257</v>
      </c>
      <c r="I45" s="39" t="s">
        <v>258</v>
      </c>
      <c r="J45" s="35"/>
      <c r="K45" s="35"/>
      <c r="L45" s="35"/>
      <c r="M45" s="35"/>
      <c r="N45" s="176"/>
      <c r="P45" s="45"/>
    </row>
    <row r="46" spans="1:17">
      <c r="A46" s="296" t="s">
        <v>259</v>
      </c>
      <c r="B46" s="297"/>
      <c r="C46" s="297"/>
      <c r="D46" s="447"/>
      <c r="E46" s="300"/>
      <c r="F46" s="298">
        <f>SUM('X-1'!C43,'X-2'!C42,'X-3'!C42,'X-4'!C42,'X-5'!C42,'X-6'!C42,'X-7'!C42,'X-8'!C42,'X-9'!C42,'X-10'!C42,'X-11'!C42,'X-12'!C42,'X-13'!C42,'X-14'!C42,'X-15'!C42,'X-16'!C42,'X-17'!C42,'X-18'!C42,'X-19'!C42,'X-20'!C42)</f>
        <v>0</v>
      </c>
      <c r="G46" s="299" t="s">
        <v>156</v>
      </c>
      <c r="H46" s="299" t="s">
        <v>260</v>
      </c>
      <c r="I46" s="39" t="s">
        <v>261</v>
      </c>
      <c r="J46" s="35"/>
      <c r="K46" s="35"/>
      <c r="L46" s="469"/>
      <c r="M46" s="470"/>
      <c r="N46" s="175" t="s">
        <v>156</v>
      </c>
    </row>
    <row r="47" spans="1:17">
      <c r="A47" s="78" t="s">
        <v>262</v>
      </c>
      <c r="B47" s="31"/>
      <c r="C47" s="31"/>
      <c r="D47" s="31"/>
      <c r="E47" s="203"/>
      <c r="F47" s="251">
        <f>SUM('X-1'!C44,'X-2'!C43,'X-3'!C43,'X-4'!C43,'X-5'!C43,'X-6'!C43,'X-7'!C43,'X-8'!C43,'X-9'!C43,'X-10'!C43,'X-11'!C43,'X-12'!C43,'X-13'!C43,'X-14'!C43,'X-15'!C43,'X-16'!C43,'X-17'!C43,'X-18'!C43,'X-19'!C43,'X-20'!C43)</f>
        <v>0</v>
      </c>
      <c r="G47" s="201" t="s">
        <v>156</v>
      </c>
      <c r="H47" s="80" t="s">
        <v>263</v>
      </c>
      <c r="I47" s="39" t="s">
        <v>264</v>
      </c>
      <c r="J47" s="35"/>
      <c r="K47" s="35"/>
      <c r="L47" s="469"/>
      <c r="M47" s="470"/>
      <c r="N47" s="175" t="s">
        <v>156</v>
      </c>
    </row>
    <row r="48" spans="1:17">
      <c r="A48" s="79" t="s">
        <v>265</v>
      </c>
      <c r="B48" s="31"/>
      <c r="C48" s="31"/>
      <c r="D48" s="31"/>
      <c r="E48" s="203"/>
      <c r="F48" s="251">
        <f>SUM('X-1'!C45,'X-2'!C44,'X-3'!C44,'X-4'!C44,'X-5'!C44,'X-6'!C44,'X-7'!C44,'X-8'!C44,'X-9'!C44,'X-10'!C44,'X-11'!C44,'X-12'!C44,'X-13'!C44,'X-14'!C44,'X-15'!C44,'X-16'!C44,'X-17'!C44,'X-18'!C44,'X-19'!C44,'X-20'!C44)</f>
        <v>0</v>
      </c>
      <c r="G48" s="201" t="s">
        <v>156</v>
      </c>
      <c r="H48" s="80" t="s">
        <v>266</v>
      </c>
      <c r="I48" s="39" t="s">
        <v>267</v>
      </c>
      <c r="J48" s="35"/>
      <c r="K48" s="35"/>
      <c r="L48" s="471"/>
      <c r="M48" s="471"/>
      <c r="N48" s="175" t="s">
        <v>156</v>
      </c>
    </row>
    <row r="49" spans="1:14">
      <c r="A49" s="78" t="s">
        <v>268</v>
      </c>
      <c r="B49" s="31"/>
      <c r="C49" s="31"/>
      <c r="D49" s="31"/>
      <c r="E49" s="203"/>
      <c r="F49" s="251">
        <f>SUM('X-1'!C46,'X-2'!C45,'X-3'!C45,'X-4'!C45,'X-5'!C45,'X-6'!C45,'X-7'!C45,'X-8'!C45,'X-9'!C45,'X-10'!C45,'X-11'!C45,'X-12'!C45,'X-13'!C45,'X-14'!C45,'X-15'!C45,'X-16'!C45,'X-17'!C45,'X-18'!C45,'X-19'!C45,'X-20'!C45)</f>
        <v>0</v>
      </c>
      <c r="G49" s="201" t="s">
        <v>156</v>
      </c>
      <c r="H49" s="153" t="s">
        <v>269</v>
      </c>
      <c r="I49" s="39" t="s">
        <v>270</v>
      </c>
      <c r="J49" s="35"/>
      <c r="K49" s="35"/>
      <c r="L49" s="35"/>
      <c r="M49" s="35"/>
      <c r="N49" s="176"/>
    </row>
    <row r="50" spans="1:14">
      <c r="A50" s="448" t="s">
        <v>271</v>
      </c>
      <c r="B50" s="449"/>
      <c r="C50" s="449"/>
      <c r="D50" s="450"/>
      <c r="E50" s="194"/>
      <c r="F50" s="251">
        <f>SUM('X-1'!C47,'X-2'!C46,'X-3'!C46,'X-4'!C46,'X-5'!C46,'X-6'!C46,'X-7'!C46,'X-8'!C46,'X-9'!C46,'X-10'!C46,'X-11'!C46,'X-12'!C46,'X-13'!C46,'X-14'!C46,'X-15'!C46,'X-16'!C46,'X-17'!C46,'X-18'!C46,'X-19'!C46,'X-20'!C46)</f>
        <v>0</v>
      </c>
      <c r="G50" s="44" t="s">
        <v>156</v>
      </c>
      <c r="H50" s="44" t="s">
        <v>272</v>
      </c>
      <c r="I50" s="39" t="s">
        <v>273</v>
      </c>
      <c r="J50" s="35"/>
      <c r="K50" s="35"/>
      <c r="L50" s="464"/>
      <c r="M50" s="465"/>
      <c r="N50" s="176" t="s">
        <v>274</v>
      </c>
    </row>
    <row r="51" spans="1:14">
      <c r="A51" s="436"/>
      <c r="B51" s="437"/>
      <c r="C51" s="437"/>
      <c r="D51" s="438"/>
      <c r="E51" s="133"/>
      <c r="F51" s="223"/>
      <c r="G51" s="134"/>
      <c r="H51" s="31"/>
      <c r="I51" s="39" t="s">
        <v>275</v>
      </c>
      <c r="J51" s="35"/>
      <c r="K51" s="35"/>
      <c r="L51" s="466"/>
      <c r="M51" s="466"/>
      <c r="N51" s="176" t="s">
        <v>276</v>
      </c>
    </row>
    <row r="52" spans="1:14" ht="15.75" thickBot="1">
      <c r="A52" s="33" t="s">
        <v>277</v>
      </c>
      <c r="B52" s="31"/>
      <c r="C52" s="31"/>
      <c r="D52" s="31"/>
      <c r="E52" s="215"/>
      <c r="F52" s="251">
        <f>SUM('X-1'!N27,'X-2'!N26,'X-3'!N26,'X-4'!N26,'X-5'!N26,'X-6'!N26,'X-7'!N26,'X-8'!N26,'X-9'!N26,'X-10'!N26,'X-11'!N26,'X-12'!N26,'X-13'!N26,'X-14'!N26,'X-15'!N26,'X-16'!N26,'X-17'!N26,'X-18'!N26,'X-19'!N26,'X-20'!N26)</f>
        <v>0</v>
      </c>
      <c r="G52" s="199" t="s">
        <v>156</v>
      </c>
      <c r="H52" s="34" t="s">
        <v>278</v>
      </c>
      <c r="I52" s="67"/>
      <c r="J52" s="68"/>
      <c r="K52" s="68"/>
      <c r="L52" s="68"/>
      <c r="M52" s="68"/>
      <c r="N52" s="177"/>
    </row>
    <row r="53" spans="1:14" ht="18.75" thickTop="1">
      <c r="A53" s="451" t="s">
        <v>279</v>
      </c>
      <c r="B53" s="451"/>
      <c r="C53" s="451"/>
      <c r="D53" s="451"/>
      <c r="E53" s="451"/>
      <c r="F53" s="451"/>
      <c r="G53" s="451"/>
      <c r="H53" s="451"/>
      <c r="I53" s="451"/>
      <c r="J53" s="451"/>
      <c r="K53" s="451"/>
      <c r="L53" s="451"/>
      <c r="M53" s="451"/>
      <c r="N53" s="451"/>
    </row>
  </sheetData>
  <mergeCells count="37">
    <mergeCell ref="P2:AA2"/>
    <mergeCell ref="I25:K25"/>
    <mergeCell ref="I11:K11"/>
    <mergeCell ref="I12:K12"/>
    <mergeCell ref="F4:N4"/>
    <mergeCell ref="F5:N5"/>
    <mergeCell ref="F6:N6"/>
    <mergeCell ref="I13:K13"/>
    <mergeCell ref="I20:K20"/>
    <mergeCell ref="A53:N53"/>
    <mergeCell ref="A7:B8"/>
    <mergeCell ref="C7:E8"/>
    <mergeCell ref="F7:N7"/>
    <mergeCell ref="F8:N8"/>
    <mergeCell ref="L50:M50"/>
    <mergeCell ref="L51:M51"/>
    <mergeCell ref="C34:D34"/>
    <mergeCell ref="C31:D31"/>
    <mergeCell ref="L47:M47"/>
    <mergeCell ref="L48:M48"/>
    <mergeCell ref="L46:M46"/>
    <mergeCell ref="C32:D32"/>
    <mergeCell ref="C33:D33"/>
    <mergeCell ref="I29:K29"/>
    <mergeCell ref="A38:D38"/>
    <mergeCell ref="A51:D51"/>
    <mergeCell ref="A40:D40"/>
    <mergeCell ref="I28:K28"/>
    <mergeCell ref="I33:K33"/>
    <mergeCell ref="D45:D46"/>
    <mergeCell ref="A50:D50"/>
    <mergeCell ref="A1:B2"/>
    <mergeCell ref="A3:C4"/>
    <mergeCell ref="D3:E4"/>
    <mergeCell ref="A5:B6"/>
    <mergeCell ref="C5:E6"/>
    <mergeCell ref="D2:E2"/>
  </mergeCells>
  <dataValidations count="9">
    <dataValidation allowBlank="1" showInputMessage="1" showErrorMessage="1" prompt="Calculated quantity includes milled area in item G9105, if applicable." sqref="I25:K25" xr:uid="{00000000-0002-0000-1400-000000000000}"/>
    <dataValidation allowBlank="1" showInputMessage="1" showErrorMessage="1" prompt="Item applies to the replacement of existing stone curb with new stone curb. Sum length of stone curbs to be replaced, if applicable._x000a_" sqref="I11:K11" xr:uid="{00000000-0002-0000-1400-000001000000}"/>
    <dataValidation allowBlank="1" showInputMessage="1" showErrorMessage="1" prompt="Item applies to the reset of existing stone curb, as removed. Sum length of stone curbs to be reset, if applicable." sqref="I12:K12" xr:uid="{00000000-0002-0000-1400-000002000000}"/>
    <dataValidation allowBlank="1" showInputMessage="1" showErrorMessage="1" prompt="Estimate the allowance for PennDOT inspection fees for paving in State Routes. Unless PennDOT states otherwise, the following equation can be used to estimate the allowance: # of construction days in State Route * $240/day." sqref="I28:K28" xr:uid="{00000000-0002-0000-1400-000003000000}"/>
    <dataValidation allowBlank="1" showInputMessage="1" showErrorMessage="1" prompt="Estimate the cost for maintaining and protecting traffic during construction. _x000a_NOTE: The estimated cost for the project should be divided as deemed appropriate between water &amp; green or water, sewer, &amp; green." sqref="I29:K29" xr:uid="{00000000-0002-0000-1400-000004000000}"/>
    <dataValidation allowBlank="1" showInputMessage="1" showErrorMessage="1" prompt="Enter the lump sum costs of modular storage units by system, updating the item description to include the System ID." sqref="C31:D31" xr:uid="{00000000-0002-0000-1400-000005000000}"/>
    <dataValidation allowBlank="1" showInputMessage="1" showErrorMessage="1" prompt="Estimate the cost of as-built survey and drafting for the green systems." sqref="I33:K33" xr:uid="{00000000-0002-0000-1400-000006000000}"/>
    <dataValidation allowBlank="1" showInputMessage="1" showErrorMessage="1" prompt="If a footway area appears to be frequently used by vehicles for parking/driving, the following items can be used for a thicker concrete footway, check with PWD Engineer prior to using:_x000a_-G9021: 6&quot; concrete footway paving _x000a_-G9022: 8&quot; concrete footway paving" sqref="I13:K13" xr:uid="{701A60BE-662E-4DDE-ADE5-AE94BDBEDA82}"/>
    <dataValidation allowBlank="1" showInputMessage="1" showErrorMessage="1" prompt="Details for dual catch basin inlets are under review, items not to be used until further notice." sqref="D45:D46" xr:uid="{6E7FEDA7-5004-4012-B3AA-399A84EFC2F4}"/>
  </dataValidations>
  <pageMargins left="0.7" right="0.7" top="0.75" bottom="0.75" header="0.3" footer="0.3"/>
  <pageSetup scale="3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9.5" customHeight="1">
      <c r="A48" s="417" t="s">
        <v>109</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cfRule type="cellIs" dxfId="1547" priority="91" stopIfTrue="1" operator="equal">
      <formula>0</formula>
    </cfRule>
  </conditionalFormatting>
  <conditionalFormatting sqref="A2 K2">
    <cfRule type="cellIs" dxfId="1546" priority="90" stopIfTrue="1" operator="equal">
      <formula>0</formula>
    </cfRule>
  </conditionalFormatting>
  <conditionalFormatting sqref="J2">
    <cfRule type="cellIs" dxfId="1545" priority="89" stopIfTrue="1" operator="equal">
      <formula>0</formula>
    </cfRule>
  </conditionalFormatting>
  <conditionalFormatting sqref="L2">
    <cfRule type="cellIs" dxfId="1544" priority="88" stopIfTrue="1" operator="equal">
      <formula>0</formula>
    </cfRule>
  </conditionalFormatting>
  <conditionalFormatting sqref="N2">
    <cfRule type="cellIs" dxfId="1543" priority="87" stopIfTrue="1" operator="equal">
      <formula>0</formula>
    </cfRule>
  </conditionalFormatting>
  <conditionalFormatting sqref="B2 J2">
    <cfRule type="cellIs" dxfId="1542" priority="86" stopIfTrue="1" operator="equal">
      <formula>0</formula>
    </cfRule>
  </conditionalFormatting>
  <conditionalFormatting sqref="I2">
    <cfRule type="cellIs" dxfId="1541" priority="85" stopIfTrue="1" operator="equal">
      <formula>0</formula>
    </cfRule>
  </conditionalFormatting>
  <conditionalFormatting sqref="K2">
    <cfRule type="cellIs" dxfId="1540" priority="84" stopIfTrue="1" operator="equal">
      <formula>0</formula>
    </cfRule>
  </conditionalFormatting>
  <conditionalFormatting sqref="M2">
    <cfRule type="cellIs" dxfId="1539" priority="83" stopIfTrue="1" operator="equal">
      <formula>0</formula>
    </cfRule>
  </conditionalFormatting>
  <conditionalFormatting sqref="I6:I8">
    <cfRule type="cellIs" dxfId="1538" priority="81" stopIfTrue="1" operator="equal">
      <formula>0</formula>
    </cfRule>
  </conditionalFormatting>
  <conditionalFormatting sqref="D6:E6 D7:D8">
    <cfRule type="cellIs" dxfId="1537" priority="82" stopIfTrue="1" operator="equal">
      <formula>0</formula>
    </cfRule>
  </conditionalFormatting>
  <conditionalFormatting sqref="Q6:Q8">
    <cfRule type="cellIs" dxfId="1536" priority="80" stopIfTrue="1" operator="equal">
      <formula>0</formula>
    </cfRule>
  </conditionalFormatting>
  <conditionalFormatting sqref="P12:Q13 N12:N13 P22:P24 N22:N24 Q19:Q23 N26:N31 P26:P28 P31">
    <cfRule type="cellIs" dxfId="1535" priority="79" stopIfTrue="1" operator="equal">
      <formula>0</formula>
    </cfRule>
  </conditionalFormatting>
  <conditionalFormatting sqref="I11">
    <cfRule type="cellIs" dxfId="1534" priority="73" stopIfTrue="1" operator="equal">
      <formula>0</formula>
    </cfRule>
  </conditionalFormatting>
  <conditionalFormatting sqref="A33 C33:D33 C12:D13 D14">
    <cfRule type="cellIs" dxfId="1533" priority="78" stopIfTrue="1" operator="equal">
      <formula>0</formula>
    </cfRule>
  </conditionalFormatting>
  <conditionalFormatting sqref="H12:I12 E12:E13 I33 E33">
    <cfRule type="cellIs" dxfId="1532" priority="77" stopIfTrue="1" operator="equal">
      <formula>0</formula>
    </cfRule>
  </conditionalFormatting>
  <conditionalFormatting sqref="D9:D10">
    <cfRule type="cellIs" dxfId="1531" priority="76" stopIfTrue="1" operator="equal">
      <formula>0</formula>
    </cfRule>
  </conditionalFormatting>
  <conditionalFormatting sqref="I9:I10">
    <cfRule type="cellIs" dxfId="1530" priority="75" stopIfTrue="1" operator="equal">
      <formula>0</formula>
    </cfRule>
  </conditionalFormatting>
  <conditionalFormatting sqref="D11">
    <cfRule type="cellIs" dxfId="1529" priority="74" stopIfTrue="1" operator="equal">
      <formula>0</formula>
    </cfRule>
  </conditionalFormatting>
  <conditionalFormatting sqref="M13:M14 M23">
    <cfRule type="cellIs" dxfId="1528" priority="72" stopIfTrue="1" operator="equal">
      <formula>0</formula>
    </cfRule>
  </conditionalFormatting>
  <conditionalFormatting sqref="T12:U13 R12:R13 T23:U23 R30:R32">
    <cfRule type="cellIs" dxfId="1527" priority="71" stopIfTrue="1" operator="equal">
      <formula>0</formula>
    </cfRule>
  </conditionalFormatting>
  <conditionalFormatting sqref="F33">
    <cfRule type="cellIs" dxfId="1526" priority="66" stopIfTrue="1" operator="equal">
      <formula>0</formula>
    </cfRule>
  </conditionalFormatting>
  <conditionalFormatting sqref="F22:G22">
    <cfRule type="cellIs" dxfId="1525" priority="70" stopIfTrue="1" operator="equal">
      <formula>0</formula>
    </cfRule>
  </conditionalFormatting>
  <conditionalFormatting sqref="H32">
    <cfRule type="cellIs" dxfId="1524" priority="63" stopIfTrue="1" operator="equal">
      <formula>0</formula>
    </cfRule>
  </conditionalFormatting>
  <conditionalFormatting sqref="I32">
    <cfRule type="cellIs" dxfId="1523" priority="62" stopIfTrue="1" operator="equal">
      <formula>0</formula>
    </cfRule>
  </conditionalFormatting>
  <conditionalFormatting sqref="J22">
    <cfRule type="cellIs" dxfId="1522" priority="68" stopIfTrue="1" operator="equal">
      <formula>0</formula>
    </cfRule>
  </conditionalFormatting>
  <conditionalFormatting sqref="I22">
    <cfRule type="cellIs" dxfId="1521" priority="69" stopIfTrue="1" operator="equal">
      <formula>0</formula>
    </cfRule>
  </conditionalFormatting>
  <conditionalFormatting sqref="L22">
    <cfRule type="cellIs" dxfId="1520" priority="67" stopIfTrue="1" operator="equal">
      <formula>0</formula>
    </cfRule>
  </conditionalFormatting>
  <conditionalFormatting sqref="M6:M8">
    <cfRule type="cellIs" dxfId="1519" priority="61" stopIfTrue="1" operator="equal">
      <formula>0</formula>
    </cfRule>
  </conditionalFormatting>
  <conditionalFormatting sqref="G33">
    <cfRule type="cellIs" dxfId="1518" priority="65" stopIfTrue="1" operator="equal">
      <formula>0</formula>
    </cfRule>
  </conditionalFormatting>
  <conditionalFormatting sqref="I26:I31">
    <cfRule type="cellIs" dxfId="1517" priority="64" stopIfTrue="1" operator="equal">
      <formula>0</formula>
    </cfRule>
  </conditionalFormatting>
  <conditionalFormatting sqref="E22">
    <cfRule type="cellIs" dxfId="1516" priority="57" stopIfTrue="1" operator="equal">
      <formula>0</formula>
    </cfRule>
  </conditionalFormatting>
  <conditionalFormatting sqref="U6:U11">
    <cfRule type="cellIs" dxfId="1515" priority="59" stopIfTrue="1" operator="equal">
      <formula>0</formula>
    </cfRule>
  </conditionalFormatting>
  <conditionalFormatting sqref="B22:C22">
    <cfRule type="cellIs" dxfId="1514" priority="58" stopIfTrue="1" operator="equal">
      <formula>0</formula>
    </cfRule>
  </conditionalFormatting>
  <conditionalFormatting sqref="F22">
    <cfRule type="cellIs" dxfId="1513" priority="56" stopIfTrue="1" operator="equal">
      <formula>0</formula>
    </cfRule>
  </conditionalFormatting>
  <conditionalFormatting sqref="H22">
    <cfRule type="cellIs" dxfId="1512" priority="55" stopIfTrue="1" operator="equal">
      <formula>0</formula>
    </cfRule>
  </conditionalFormatting>
  <conditionalFormatting sqref="I22">
    <cfRule type="cellIs" dxfId="1511" priority="54" stopIfTrue="1" operator="equal">
      <formula>0</formula>
    </cfRule>
  </conditionalFormatting>
  <conditionalFormatting sqref="K22">
    <cfRule type="cellIs" dxfId="1510" priority="53" stopIfTrue="1" operator="equal">
      <formula>0</formula>
    </cfRule>
  </conditionalFormatting>
  <conditionalFormatting sqref="L22">
    <cfRule type="cellIs" dxfId="1509" priority="52" stopIfTrue="1" operator="equal">
      <formula>0</formula>
    </cfRule>
  </conditionalFormatting>
  <conditionalFormatting sqref="F26:F31">
    <cfRule type="cellIs" dxfId="1508" priority="42" stopIfTrue="1" operator="equal">
      <formula>0</formula>
    </cfRule>
  </conditionalFormatting>
  <conditionalFormatting sqref="Q16:Q18">
    <cfRule type="cellIs" dxfId="1507" priority="51" stopIfTrue="1" operator="equal">
      <formula>0</formula>
    </cfRule>
  </conditionalFormatting>
  <conditionalFormatting sqref="B32">
    <cfRule type="cellIs" dxfId="1506" priority="46" stopIfTrue="1" operator="equal">
      <formula>0</formula>
    </cfRule>
  </conditionalFormatting>
  <conditionalFormatting sqref="C26:C31">
    <cfRule type="cellIs" dxfId="1505" priority="45" stopIfTrue="1" operator="equal">
      <formula>0</formula>
    </cfRule>
  </conditionalFormatting>
  <conditionalFormatting sqref="C32">
    <cfRule type="cellIs" dxfId="1504" priority="44" stopIfTrue="1" operator="equal">
      <formula>0</formula>
    </cfRule>
  </conditionalFormatting>
  <conditionalFormatting sqref="F32">
    <cfRule type="cellIs" dxfId="1503" priority="41" stopIfTrue="1" operator="equal">
      <formula>0</formula>
    </cfRule>
  </conditionalFormatting>
  <conditionalFormatting sqref="E32">
    <cfRule type="cellIs" dxfId="1502" priority="43" stopIfTrue="1" operator="equal">
      <formula>0</formula>
    </cfRule>
  </conditionalFormatting>
  <conditionalFormatting sqref="J26:K26">
    <cfRule type="cellIs" dxfId="1501" priority="40" stopIfTrue="1" operator="equal">
      <formula>0</formula>
    </cfRule>
  </conditionalFormatting>
  <conditionalFormatting sqref="K26">
    <cfRule type="cellIs" dxfId="1500" priority="38" stopIfTrue="1" operator="equal">
      <formula>0</formula>
    </cfRule>
  </conditionalFormatting>
  <conditionalFormatting sqref="J25">
    <cfRule type="cellIs" dxfId="1499" priority="37" stopIfTrue="1" operator="equal">
      <formula>0</formula>
    </cfRule>
  </conditionalFormatting>
  <conditionalFormatting sqref="L26">
    <cfRule type="cellIs" dxfId="1498" priority="39" stopIfTrue="1" operator="equal">
      <formula>0</formula>
    </cfRule>
  </conditionalFormatting>
  <conditionalFormatting sqref="L25">
    <cfRule type="cellIs" dxfId="1497" priority="36" stopIfTrue="1" operator="equal">
      <formula>0</formula>
    </cfRule>
  </conditionalFormatting>
  <conditionalFormatting sqref="L26">
    <cfRule type="cellIs" dxfId="1496" priority="35" stopIfTrue="1" operator="equal">
      <formula>0</formula>
    </cfRule>
  </conditionalFormatting>
  <conditionalFormatting sqref="K26">
    <cfRule type="cellIs" dxfId="1495" priority="33" stopIfTrue="1" operator="equal">
      <formula>0</formula>
    </cfRule>
  </conditionalFormatting>
  <conditionalFormatting sqref="K25">
    <cfRule type="cellIs" dxfId="1494" priority="34" stopIfTrue="1" operator="equal">
      <formula>0</formula>
    </cfRule>
  </conditionalFormatting>
  <conditionalFormatting sqref="J32">
    <cfRule type="cellIs" dxfId="1493" priority="32" stopIfTrue="1" operator="equal">
      <formula>0</formula>
    </cfRule>
  </conditionalFormatting>
  <conditionalFormatting sqref="J28">
    <cfRule type="cellIs" dxfId="1492" priority="31" stopIfTrue="1" operator="equal">
      <formula>0</formula>
    </cfRule>
  </conditionalFormatting>
  <conditionalFormatting sqref="O61:O71">
    <cfRule type="cellIs" dxfId="1491" priority="30" stopIfTrue="1" operator="equal">
      <formula>0</formula>
    </cfRule>
  </conditionalFormatting>
  <conditionalFormatting sqref="F61:G61 G62:G63 D61:D73 F62:F73">
    <cfRule type="cellIs" dxfId="1490" priority="29" stopIfTrue="1" operator="equal">
      <formula>0</formula>
    </cfRule>
  </conditionalFormatting>
  <conditionalFormatting sqref="L61:L72 H61:H70">
    <cfRule type="cellIs" dxfId="1489" priority="28" stopIfTrue="1" operator="equal">
      <formula>0</formula>
    </cfRule>
  </conditionalFormatting>
  <conditionalFormatting sqref="I61:I70">
    <cfRule type="cellIs" dxfId="1488" priority="27" stopIfTrue="1" operator="equal">
      <formula>0</formula>
    </cfRule>
  </conditionalFormatting>
  <conditionalFormatting sqref="J61:J63">
    <cfRule type="cellIs" dxfId="1487" priority="26" stopIfTrue="1" operator="equal">
      <formula>0</formula>
    </cfRule>
  </conditionalFormatting>
  <conditionalFormatting sqref="E39:M39">
    <cfRule type="cellIs" dxfId="1486" priority="25" stopIfTrue="1" operator="equal">
      <formula>0</formula>
    </cfRule>
  </conditionalFormatting>
  <conditionalFormatting sqref="O27">
    <cfRule type="cellIs" dxfId="1485" priority="24" stopIfTrue="1" operator="equal">
      <formula>0</formula>
    </cfRule>
  </conditionalFormatting>
  <conditionalFormatting sqref="N32">
    <cfRule type="cellIs" dxfId="1484" priority="23" stopIfTrue="1" operator="equal">
      <formula>0</formula>
    </cfRule>
  </conditionalFormatting>
  <conditionalFormatting sqref="Q31:Q32">
    <cfRule type="cellIs" dxfId="1483" priority="22" stopIfTrue="1" operator="equal">
      <formula>0</formula>
    </cfRule>
  </conditionalFormatting>
  <conditionalFormatting sqref="U31:U32">
    <cfRule type="cellIs" dxfId="1482" priority="21" stopIfTrue="1" operator="equal">
      <formula>0</formula>
    </cfRule>
  </conditionalFormatting>
  <conditionalFormatting sqref="U27">
    <cfRule type="cellIs" dxfId="1481" priority="20" stopIfTrue="1" operator="equal">
      <formula>0</formula>
    </cfRule>
  </conditionalFormatting>
  <conditionalFormatting sqref="U44">
    <cfRule type="cellIs" dxfId="1480" priority="19" stopIfTrue="1" operator="equal">
      <formula>0</formula>
    </cfRule>
  </conditionalFormatting>
  <conditionalFormatting sqref="S24">
    <cfRule type="cellIs" dxfId="1479" priority="18" stopIfTrue="1" operator="equal">
      <formula>0</formula>
    </cfRule>
  </conditionalFormatting>
  <conditionalFormatting sqref="T27">
    <cfRule type="cellIs" dxfId="1478" priority="17" stopIfTrue="1" operator="equal">
      <formula>0</formula>
    </cfRule>
  </conditionalFormatting>
  <conditionalFormatting sqref="R24 R26:R27">
    <cfRule type="cellIs" dxfId="1477" priority="16" stopIfTrue="1" operator="equal">
      <formula>0</formula>
    </cfRule>
  </conditionalFormatting>
  <conditionalFormatting sqref="T43">
    <cfRule type="cellIs" dxfId="1476" priority="15" stopIfTrue="1" operator="equal">
      <formula>0</formula>
    </cfRule>
  </conditionalFormatting>
  <conditionalFormatting sqref="T44:T45">
    <cfRule type="cellIs" dxfId="1475" priority="14" stopIfTrue="1" operator="equal">
      <formula>0</formula>
    </cfRule>
  </conditionalFormatting>
  <conditionalFormatting sqref="U45">
    <cfRule type="cellIs" dxfId="1474" priority="13" stopIfTrue="1" operator="equal">
      <formula>0</formula>
    </cfRule>
  </conditionalFormatting>
  <conditionalFormatting sqref="T44:T45">
    <cfRule type="cellIs" dxfId="1473" priority="12" stopIfTrue="1" operator="equal">
      <formula>0</formula>
    </cfRule>
  </conditionalFormatting>
  <conditionalFormatting sqref="J27">
    <cfRule type="cellIs" dxfId="1472" priority="11" stopIfTrue="1" operator="equal">
      <formula>0</formula>
    </cfRule>
  </conditionalFormatting>
  <conditionalFormatting sqref="J30">
    <cfRule type="cellIs" dxfId="1471" priority="10" stopIfTrue="1" operator="equal">
      <formula>0</formula>
    </cfRule>
  </conditionalFormatting>
  <conditionalFormatting sqref="U22 T16:T21">
    <cfRule type="cellIs" dxfId="1470" priority="9" stopIfTrue="1" operator="equal">
      <formula>0</formula>
    </cfRule>
  </conditionalFormatting>
  <conditionalFormatting sqref="R22 U22">
    <cfRule type="cellIs" dxfId="1469" priority="8" stopIfTrue="1" operator="equal">
      <formula>0</formula>
    </cfRule>
  </conditionalFormatting>
  <conditionalFormatting sqref="T22">
    <cfRule type="cellIs" dxfId="1468" priority="7" stopIfTrue="1" operator="equal">
      <formula>0</formula>
    </cfRule>
  </conditionalFormatting>
  <conditionalFormatting sqref="U16:U21">
    <cfRule type="cellIs" dxfId="1467" priority="6" stopIfTrue="1" operator="equal">
      <formula>0</formula>
    </cfRule>
  </conditionalFormatting>
  <conditionalFormatting sqref="J11:J12 M12">
    <cfRule type="cellIs" dxfId="1466" priority="5" stopIfTrue="1" operator="equal">
      <formula>0</formula>
    </cfRule>
  </conditionalFormatting>
  <conditionalFormatting sqref="J10 L10:M10">
    <cfRule type="cellIs" dxfId="1465" priority="4" stopIfTrue="1" operator="equal">
      <formula>0</formula>
    </cfRule>
  </conditionalFormatting>
  <conditionalFormatting sqref="L12">
    <cfRule type="cellIs" dxfId="1464" priority="3" stopIfTrue="1" operator="equal">
      <formula>0</formula>
    </cfRule>
  </conditionalFormatting>
  <conditionalFormatting sqref="Q24 Q26">
    <cfRule type="cellIs" dxfId="1463" priority="2" stopIfTrue="1" operator="equal">
      <formula>0</formula>
    </cfRule>
  </conditionalFormatting>
  <conditionalFormatting sqref="Q27">
    <cfRule type="cellIs" dxfId="1462" priority="1" stopIfTrue="1" operator="equal">
      <formula>0</formula>
    </cfRule>
  </conditionalFormatting>
  <dataValidations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2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200-000001000000}"/>
    <dataValidation allowBlank="1" showInputMessage="1" showErrorMessage="1" prompt="Enter sand layer length, width, and depth (typically 6&quot;)._x000a__x000a_" sqref="J4:M4" xr:uid="{00000000-0002-0000-0200-000002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200-000003000000}"/>
    <dataValidation allowBlank="1" showInputMessage="1" showErrorMessage="1" prompt="Enter system stone storage length, width, and depth._x000a_" sqref="N4:Q4" xr:uid="{00000000-0002-0000-02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200-000005000000}"/>
    <dataValidation allowBlank="1" showInputMessage="1" showErrorMessage="1" prompt="Enter volume of tanks within stone storage in cubic yards._x000a_For same size modular tanks, volume = [# of tanks x tank length x tank width x tank height] / 27._x000a__x000a_" sqref="N10:P10" xr:uid="{00000000-0002-0000-0200-000006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2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2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200-000009000000}"/>
    <dataValidation allowBlank="1" showInputMessage="1" showErrorMessage="1" prompt="For pipe trench in cartway of State Routes: enter pipe length and base width (pipe trench width + 12&quot; cutbacks to each side). " sqref="D14:F14" xr:uid="{00000000-0002-0000-02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200-00000B000000}"/>
    <dataValidation allowBlank="1" showInputMessage="1" showErrorMessage="1" prompt="For pipe trench in cartway of State Routes: enter pipe length and paving width (pipe trench width + 12&quot; cutbacks to each side). " sqref="J14:L14" xr:uid="{00000000-0002-0000-0200-00000C000000}"/>
    <dataValidation allowBlank="1" showInputMessage="1" showErrorMessage="1" prompt="For both CITY PAVING and STATE ROUTE PAVING, exclude areas within intersections; enter areas under PAVING AT INTERSECTIONS instead." sqref="M14:M22" xr:uid="{00000000-0002-0000-0200-00000D000000}"/>
    <dataValidation allowBlank="1" showInputMessage="1" showErrorMessage="1" prompt="For City Streets, multiply S.Y. by 0.1 to convert to TON._x000a_For State Routes, multiply S.Y. by 0.15 to convert to TON." sqref="Q15" xr:uid="{00000000-0002-0000-0200-00000E000000}"/>
    <dataValidation allowBlank="1" showInputMessage="1" showErrorMessage="1" prompt="Refer to notes within CITY PAVING and STATE ROUTE PAVING cells for direction._x000a_" sqref="N14:Q14" xr:uid="{00000000-0002-0000-0200-00000F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200-000010000000}"/>
    <dataValidation allowBlank="1" showInputMessage="1" showErrorMessage="1" prompt="Enter length and width of grassed areas disturbed accounting for a buffer past the area of the SW or pipe trench limits._x000a_" sqref="D24:F24" xr:uid="{00000000-0002-0000-0200-000011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200-000012000000}"/>
    <dataValidation allowBlank="1" showInputMessage="1" showErrorMessage="1" prompt="Enter length of curb replacement by kind, refer to the Paving Letter for limits._x000a_NOTE: Do not count curb disturbance due to proposed ADA ramps or inlets._x000a_" sqref="J24:L24" xr:uid="{00000000-0002-0000-0200-000013000000}"/>
    <dataValidation allowBlank="1" showInputMessage="1" showErrorMessage="1" prompt="Enter the number of ramps triggered by the green infrastructure construction." sqref="J27:L27" xr:uid="{00000000-0002-0000-0200-000014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200-000015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200-000016000000}"/>
    <dataValidation allowBlank="1" showInputMessage="1" showErrorMessage="1" prompt="Enter the number of observation wells in system._x000a_" sqref="N24:N25" xr:uid="{00000000-0002-0000-0200-000017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200-000018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200-000019000000}"/>
    <dataValidation allowBlank="1" showInputMessage="1" showErrorMessage="1" prompt="Enter length of utility sleeve for existing utilities within/crossing system." sqref="R24:R25" xr:uid="{00000000-0002-0000-0200-00001A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200-00001B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200-00001C000000}"/>
    <dataValidation allowBlank="1" showInputMessage="1" showErrorMessage="1" prompt="Enter the number of existing trees (4&quot;-10&quot; caliper) to be removed due to construction of system." sqref="N31:O31" xr:uid="{00000000-0002-0000-0200-00001D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200-00001E000000}"/>
    <dataValidation allowBlank="1" showInputMessage="1" showErrorMessage="1" prompt="Enter the number of proposed trees, 2-2.5 inch caliper._x000a_NOTE: If proposed trees are of a diffent size range, use the miscellaneous area below for the quantities." sqref="R32:S32" xr:uid="{00000000-0002-0000-0200-00001F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200-000020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200-000021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200-000022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200-000023000000}"/>
    <dataValidation allowBlank="1" showInputMessage="1" showErrorMessage="1" prompt="Enter the total number of earthen check dams." sqref="U43" xr:uid="{00000000-0002-0000-0200-000024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200-000025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200-000026000000}"/>
    <dataValidation type="list" allowBlank="1" showInputMessage="1" showErrorMessage="1" sqref="L2" xr:uid="{00000000-0002-0000-0200-000027000000}">
      <formula1>$AA$3:$AA$5</formula1>
    </dataValidation>
    <dataValidation allowBlank="1" showInputMessage="1" showErrorMessage="1" prompt="Update the number of total pages." sqref="A48:U48" xr:uid="{00000000-0002-0000-02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2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2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0B424F29-A507-4359-ADBB-C02A1B5E2D0E}"/>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C72979F3-AB66-44B3-AE80-1B49E3ED95FC}"/>
  </dataValidations>
  <pageMargins left="0.25" right="0.25" top="0.75" bottom="0.75" header="0.3" footer="0.3"/>
  <pageSetup paperSize="17"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75" customHeight="1">
      <c r="A48" s="417" t="s">
        <v>110</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1461" priority="91" stopIfTrue="1" operator="equal">
      <formula>0</formula>
    </cfRule>
  </conditionalFormatting>
  <conditionalFormatting sqref="A2 K2">
    <cfRule type="cellIs" dxfId="1460" priority="90" stopIfTrue="1" operator="equal">
      <formula>0</formula>
    </cfRule>
  </conditionalFormatting>
  <conditionalFormatting sqref="J2">
    <cfRule type="cellIs" dxfId="1459" priority="89" stopIfTrue="1" operator="equal">
      <formula>0</formula>
    </cfRule>
  </conditionalFormatting>
  <conditionalFormatting sqref="L2">
    <cfRule type="cellIs" dxfId="1458" priority="88" stopIfTrue="1" operator="equal">
      <formula>0</formula>
    </cfRule>
  </conditionalFormatting>
  <conditionalFormatting sqref="N2">
    <cfRule type="cellIs" dxfId="1457" priority="87" stopIfTrue="1" operator="equal">
      <formula>0</formula>
    </cfRule>
  </conditionalFormatting>
  <conditionalFormatting sqref="B2 J2">
    <cfRule type="cellIs" dxfId="1456" priority="86" stopIfTrue="1" operator="equal">
      <formula>0</formula>
    </cfRule>
  </conditionalFormatting>
  <conditionalFormatting sqref="I2">
    <cfRule type="cellIs" dxfId="1455" priority="85" stopIfTrue="1" operator="equal">
      <formula>0</formula>
    </cfRule>
  </conditionalFormatting>
  <conditionalFormatting sqref="K2">
    <cfRule type="cellIs" dxfId="1454" priority="84" stopIfTrue="1" operator="equal">
      <formula>0</formula>
    </cfRule>
  </conditionalFormatting>
  <conditionalFormatting sqref="M2">
    <cfRule type="cellIs" dxfId="1453" priority="83" stopIfTrue="1" operator="equal">
      <formula>0</formula>
    </cfRule>
  </conditionalFormatting>
  <conditionalFormatting sqref="I6:I8">
    <cfRule type="cellIs" dxfId="1452" priority="81" stopIfTrue="1" operator="equal">
      <formula>0</formula>
    </cfRule>
  </conditionalFormatting>
  <conditionalFormatting sqref="D6:E6 D7:D8">
    <cfRule type="cellIs" dxfId="1451" priority="82" stopIfTrue="1" operator="equal">
      <formula>0</formula>
    </cfRule>
  </conditionalFormatting>
  <conditionalFormatting sqref="Q6:Q8">
    <cfRule type="cellIs" dxfId="1450" priority="80" stopIfTrue="1" operator="equal">
      <formula>0</formula>
    </cfRule>
  </conditionalFormatting>
  <conditionalFormatting sqref="P12:Q13 N12:N13 P22:P24 N22:N24 Q19:Q23 N26:N31 P26:P28 P31">
    <cfRule type="cellIs" dxfId="1449" priority="79" stopIfTrue="1" operator="equal">
      <formula>0</formula>
    </cfRule>
  </conditionalFormatting>
  <conditionalFormatting sqref="I11">
    <cfRule type="cellIs" dxfId="1448" priority="73" stopIfTrue="1" operator="equal">
      <formula>0</formula>
    </cfRule>
  </conditionalFormatting>
  <conditionalFormatting sqref="A33 C33:D33 C12:D13 D14">
    <cfRule type="cellIs" dxfId="1447" priority="78" stopIfTrue="1" operator="equal">
      <formula>0</formula>
    </cfRule>
  </conditionalFormatting>
  <conditionalFormatting sqref="H12:I12 E12:E13 I33 E33">
    <cfRule type="cellIs" dxfId="1446" priority="77" stopIfTrue="1" operator="equal">
      <formula>0</formula>
    </cfRule>
  </conditionalFormatting>
  <conditionalFormatting sqref="D9:D10">
    <cfRule type="cellIs" dxfId="1445" priority="76" stopIfTrue="1" operator="equal">
      <formula>0</formula>
    </cfRule>
  </conditionalFormatting>
  <conditionalFormatting sqref="I9:I10">
    <cfRule type="cellIs" dxfId="1444" priority="75" stopIfTrue="1" operator="equal">
      <formula>0</formula>
    </cfRule>
  </conditionalFormatting>
  <conditionalFormatting sqref="D11">
    <cfRule type="cellIs" dxfId="1443" priority="74" stopIfTrue="1" operator="equal">
      <formula>0</formula>
    </cfRule>
  </conditionalFormatting>
  <conditionalFormatting sqref="M13:M14 M23">
    <cfRule type="cellIs" dxfId="1442" priority="72" stopIfTrue="1" operator="equal">
      <formula>0</formula>
    </cfRule>
  </conditionalFormatting>
  <conditionalFormatting sqref="T12:U13 R12:R13 T23:U23 R30:R32">
    <cfRule type="cellIs" dxfId="1441" priority="71" stopIfTrue="1" operator="equal">
      <formula>0</formula>
    </cfRule>
  </conditionalFormatting>
  <conditionalFormatting sqref="F33">
    <cfRule type="cellIs" dxfId="1440" priority="66" stopIfTrue="1" operator="equal">
      <formula>0</formula>
    </cfRule>
  </conditionalFormatting>
  <conditionalFormatting sqref="F22:G22">
    <cfRule type="cellIs" dxfId="1439" priority="70" stopIfTrue="1" operator="equal">
      <formula>0</formula>
    </cfRule>
  </conditionalFormatting>
  <conditionalFormatting sqref="H32">
    <cfRule type="cellIs" dxfId="1438" priority="63" stopIfTrue="1" operator="equal">
      <formula>0</formula>
    </cfRule>
  </conditionalFormatting>
  <conditionalFormatting sqref="I32">
    <cfRule type="cellIs" dxfId="1437" priority="62" stopIfTrue="1" operator="equal">
      <formula>0</formula>
    </cfRule>
  </conditionalFormatting>
  <conditionalFormatting sqref="J22">
    <cfRule type="cellIs" dxfId="1436" priority="68" stopIfTrue="1" operator="equal">
      <formula>0</formula>
    </cfRule>
  </conditionalFormatting>
  <conditionalFormatting sqref="I22">
    <cfRule type="cellIs" dxfId="1435" priority="69" stopIfTrue="1" operator="equal">
      <formula>0</formula>
    </cfRule>
  </conditionalFormatting>
  <conditionalFormatting sqref="L22">
    <cfRule type="cellIs" dxfId="1434" priority="67" stopIfTrue="1" operator="equal">
      <formula>0</formula>
    </cfRule>
  </conditionalFormatting>
  <conditionalFormatting sqref="M6:M8">
    <cfRule type="cellIs" dxfId="1433" priority="61" stopIfTrue="1" operator="equal">
      <formula>0</formula>
    </cfRule>
  </conditionalFormatting>
  <conditionalFormatting sqref="G33">
    <cfRule type="cellIs" dxfId="1432" priority="65" stopIfTrue="1" operator="equal">
      <formula>0</formula>
    </cfRule>
  </conditionalFormatting>
  <conditionalFormatting sqref="I26:I31">
    <cfRule type="cellIs" dxfId="1431" priority="64" stopIfTrue="1" operator="equal">
      <formula>0</formula>
    </cfRule>
  </conditionalFormatting>
  <conditionalFormatting sqref="E22">
    <cfRule type="cellIs" dxfId="1430" priority="57" stopIfTrue="1" operator="equal">
      <formula>0</formula>
    </cfRule>
  </conditionalFormatting>
  <conditionalFormatting sqref="U6:U11">
    <cfRule type="cellIs" dxfId="1429" priority="59" stopIfTrue="1" operator="equal">
      <formula>0</formula>
    </cfRule>
  </conditionalFormatting>
  <conditionalFormatting sqref="B22:C22">
    <cfRule type="cellIs" dxfId="1428" priority="58" stopIfTrue="1" operator="equal">
      <formula>0</formula>
    </cfRule>
  </conditionalFormatting>
  <conditionalFormatting sqref="F22">
    <cfRule type="cellIs" dxfId="1427" priority="56" stopIfTrue="1" operator="equal">
      <formula>0</formula>
    </cfRule>
  </conditionalFormatting>
  <conditionalFormatting sqref="H22">
    <cfRule type="cellIs" dxfId="1426" priority="55" stopIfTrue="1" operator="equal">
      <formula>0</formula>
    </cfRule>
  </conditionalFormatting>
  <conditionalFormatting sqref="I22">
    <cfRule type="cellIs" dxfId="1425" priority="54" stopIfTrue="1" operator="equal">
      <formula>0</formula>
    </cfRule>
  </conditionalFormatting>
  <conditionalFormatting sqref="K22">
    <cfRule type="cellIs" dxfId="1424" priority="53" stopIfTrue="1" operator="equal">
      <formula>0</formula>
    </cfRule>
  </conditionalFormatting>
  <conditionalFormatting sqref="L22">
    <cfRule type="cellIs" dxfId="1423" priority="52" stopIfTrue="1" operator="equal">
      <formula>0</formula>
    </cfRule>
  </conditionalFormatting>
  <conditionalFormatting sqref="F26:F31">
    <cfRule type="cellIs" dxfId="1422" priority="42" stopIfTrue="1" operator="equal">
      <formula>0</formula>
    </cfRule>
  </conditionalFormatting>
  <conditionalFormatting sqref="Q16:Q18">
    <cfRule type="cellIs" dxfId="1421" priority="51" stopIfTrue="1" operator="equal">
      <formula>0</formula>
    </cfRule>
  </conditionalFormatting>
  <conditionalFormatting sqref="B32">
    <cfRule type="cellIs" dxfId="1420" priority="46" stopIfTrue="1" operator="equal">
      <formula>0</formula>
    </cfRule>
  </conditionalFormatting>
  <conditionalFormatting sqref="C26:C31">
    <cfRule type="cellIs" dxfId="1419" priority="45" stopIfTrue="1" operator="equal">
      <formula>0</formula>
    </cfRule>
  </conditionalFormatting>
  <conditionalFormatting sqref="C32">
    <cfRule type="cellIs" dxfId="1418" priority="44" stopIfTrue="1" operator="equal">
      <formula>0</formula>
    </cfRule>
  </conditionalFormatting>
  <conditionalFormatting sqref="F32">
    <cfRule type="cellIs" dxfId="1417" priority="41" stopIfTrue="1" operator="equal">
      <formula>0</formula>
    </cfRule>
  </conditionalFormatting>
  <conditionalFormatting sqref="E32">
    <cfRule type="cellIs" dxfId="1416" priority="43" stopIfTrue="1" operator="equal">
      <formula>0</formula>
    </cfRule>
  </conditionalFormatting>
  <conditionalFormatting sqref="J26:K26">
    <cfRule type="cellIs" dxfId="1415" priority="40" stopIfTrue="1" operator="equal">
      <formula>0</formula>
    </cfRule>
  </conditionalFormatting>
  <conditionalFormatting sqref="K26">
    <cfRule type="cellIs" dxfId="1414" priority="38" stopIfTrue="1" operator="equal">
      <formula>0</formula>
    </cfRule>
  </conditionalFormatting>
  <conditionalFormatting sqref="J25">
    <cfRule type="cellIs" dxfId="1413" priority="37" stopIfTrue="1" operator="equal">
      <formula>0</formula>
    </cfRule>
  </conditionalFormatting>
  <conditionalFormatting sqref="L26">
    <cfRule type="cellIs" dxfId="1412" priority="39" stopIfTrue="1" operator="equal">
      <formula>0</formula>
    </cfRule>
  </conditionalFormatting>
  <conditionalFormatting sqref="L25">
    <cfRule type="cellIs" dxfId="1411" priority="36" stopIfTrue="1" operator="equal">
      <formula>0</formula>
    </cfRule>
  </conditionalFormatting>
  <conditionalFormatting sqref="L26">
    <cfRule type="cellIs" dxfId="1410" priority="35" stopIfTrue="1" operator="equal">
      <formula>0</formula>
    </cfRule>
  </conditionalFormatting>
  <conditionalFormatting sqref="K26">
    <cfRule type="cellIs" dxfId="1409" priority="33" stopIfTrue="1" operator="equal">
      <formula>0</formula>
    </cfRule>
  </conditionalFormatting>
  <conditionalFormatting sqref="K25">
    <cfRule type="cellIs" dxfId="1408" priority="34" stopIfTrue="1" operator="equal">
      <formula>0</formula>
    </cfRule>
  </conditionalFormatting>
  <conditionalFormatting sqref="J32">
    <cfRule type="cellIs" dxfId="1407" priority="32" stopIfTrue="1" operator="equal">
      <formula>0</formula>
    </cfRule>
  </conditionalFormatting>
  <conditionalFormatting sqref="J28">
    <cfRule type="cellIs" dxfId="1406" priority="31" stopIfTrue="1" operator="equal">
      <formula>0</formula>
    </cfRule>
  </conditionalFormatting>
  <conditionalFormatting sqref="O61:O71">
    <cfRule type="cellIs" dxfId="1405" priority="30" stopIfTrue="1" operator="equal">
      <formula>0</formula>
    </cfRule>
  </conditionalFormatting>
  <conditionalFormatting sqref="F61:G61 G62:G63 D61:D73 F62:F73">
    <cfRule type="cellIs" dxfId="1404" priority="29" stopIfTrue="1" operator="equal">
      <formula>0</formula>
    </cfRule>
  </conditionalFormatting>
  <conditionalFormatting sqref="L61:L72 H61:H70">
    <cfRule type="cellIs" dxfId="1403" priority="28" stopIfTrue="1" operator="equal">
      <formula>0</formula>
    </cfRule>
  </conditionalFormatting>
  <conditionalFormatting sqref="I61:I70">
    <cfRule type="cellIs" dxfId="1402" priority="27" stopIfTrue="1" operator="equal">
      <formula>0</formula>
    </cfRule>
  </conditionalFormatting>
  <conditionalFormatting sqref="J61:J63">
    <cfRule type="cellIs" dxfId="1401" priority="26" stopIfTrue="1" operator="equal">
      <formula>0</formula>
    </cfRule>
  </conditionalFormatting>
  <conditionalFormatting sqref="E39:M39">
    <cfRule type="cellIs" dxfId="1400" priority="25" stopIfTrue="1" operator="equal">
      <formula>0</formula>
    </cfRule>
  </conditionalFormatting>
  <conditionalFormatting sqref="O27">
    <cfRule type="cellIs" dxfId="1399" priority="24" stopIfTrue="1" operator="equal">
      <formula>0</formula>
    </cfRule>
  </conditionalFormatting>
  <conditionalFormatting sqref="N32">
    <cfRule type="cellIs" dxfId="1398" priority="23" stopIfTrue="1" operator="equal">
      <formula>0</formula>
    </cfRule>
  </conditionalFormatting>
  <conditionalFormatting sqref="Q31:Q32">
    <cfRule type="cellIs" dxfId="1397" priority="22" stopIfTrue="1" operator="equal">
      <formula>0</formula>
    </cfRule>
  </conditionalFormatting>
  <conditionalFormatting sqref="U31:U32">
    <cfRule type="cellIs" dxfId="1396" priority="21" stopIfTrue="1" operator="equal">
      <formula>0</formula>
    </cfRule>
  </conditionalFormatting>
  <conditionalFormatting sqref="U27">
    <cfRule type="cellIs" dxfId="1395" priority="20" stopIfTrue="1" operator="equal">
      <formula>0</formula>
    </cfRule>
  </conditionalFormatting>
  <conditionalFormatting sqref="U44">
    <cfRule type="cellIs" dxfId="1394" priority="19" stopIfTrue="1" operator="equal">
      <formula>0</formula>
    </cfRule>
  </conditionalFormatting>
  <conditionalFormatting sqref="S24">
    <cfRule type="cellIs" dxfId="1393" priority="18" stopIfTrue="1" operator="equal">
      <formula>0</formula>
    </cfRule>
  </conditionalFormatting>
  <conditionalFormatting sqref="T27">
    <cfRule type="cellIs" dxfId="1392" priority="17" stopIfTrue="1" operator="equal">
      <formula>0</formula>
    </cfRule>
  </conditionalFormatting>
  <conditionalFormatting sqref="R24 R26:R27">
    <cfRule type="cellIs" dxfId="1391" priority="16" stopIfTrue="1" operator="equal">
      <formula>0</formula>
    </cfRule>
  </conditionalFormatting>
  <conditionalFormatting sqref="T43">
    <cfRule type="cellIs" dxfId="1390" priority="15" stopIfTrue="1" operator="equal">
      <formula>0</formula>
    </cfRule>
  </conditionalFormatting>
  <conditionalFormatting sqref="T44:T45">
    <cfRule type="cellIs" dxfId="1389" priority="14" stopIfTrue="1" operator="equal">
      <formula>0</formula>
    </cfRule>
  </conditionalFormatting>
  <conditionalFormatting sqref="U45">
    <cfRule type="cellIs" dxfId="1388" priority="13" stopIfTrue="1" operator="equal">
      <formula>0</formula>
    </cfRule>
  </conditionalFormatting>
  <conditionalFormatting sqref="T44:T45">
    <cfRule type="cellIs" dxfId="1387" priority="12" stopIfTrue="1" operator="equal">
      <formula>0</formula>
    </cfRule>
  </conditionalFormatting>
  <conditionalFormatting sqref="J27">
    <cfRule type="cellIs" dxfId="1386" priority="11" stopIfTrue="1" operator="equal">
      <formula>0</formula>
    </cfRule>
  </conditionalFormatting>
  <conditionalFormatting sqref="J30">
    <cfRule type="cellIs" dxfId="1385" priority="10" stopIfTrue="1" operator="equal">
      <formula>0</formula>
    </cfRule>
  </conditionalFormatting>
  <conditionalFormatting sqref="U22 T16:T21">
    <cfRule type="cellIs" dxfId="1384" priority="9" stopIfTrue="1" operator="equal">
      <formula>0</formula>
    </cfRule>
  </conditionalFormatting>
  <conditionalFormatting sqref="R22 U22">
    <cfRule type="cellIs" dxfId="1383" priority="8" stopIfTrue="1" operator="equal">
      <formula>0</formula>
    </cfRule>
  </conditionalFormatting>
  <conditionalFormatting sqref="T22">
    <cfRule type="cellIs" dxfId="1382" priority="7" stopIfTrue="1" operator="equal">
      <formula>0</formula>
    </cfRule>
  </conditionalFormatting>
  <conditionalFormatting sqref="U16:U21">
    <cfRule type="cellIs" dxfId="1381" priority="6" stopIfTrue="1" operator="equal">
      <formula>0</formula>
    </cfRule>
  </conditionalFormatting>
  <conditionalFormatting sqref="J11:J12 M12">
    <cfRule type="cellIs" dxfId="1380" priority="5" stopIfTrue="1" operator="equal">
      <formula>0</formula>
    </cfRule>
  </conditionalFormatting>
  <conditionalFormatting sqref="J10 L10:M10">
    <cfRule type="cellIs" dxfId="1379" priority="4" stopIfTrue="1" operator="equal">
      <formula>0</formula>
    </cfRule>
  </conditionalFormatting>
  <conditionalFormatting sqref="L12">
    <cfRule type="cellIs" dxfId="1378" priority="3" stopIfTrue="1" operator="equal">
      <formula>0</formula>
    </cfRule>
  </conditionalFormatting>
  <conditionalFormatting sqref="Q24 Q26">
    <cfRule type="cellIs" dxfId="1377" priority="2" stopIfTrue="1" operator="equal">
      <formula>0</formula>
    </cfRule>
  </conditionalFormatting>
  <conditionalFormatting sqref="Q27">
    <cfRule type="cellIs" dxfId="1376" priority="1" stopIfTrue="1" operator="equal">
      <formula>0</formula>
    </cfRule>
  </conditionalFormatting>
  <dataValidations count="45">
    <dataValidation type="list" allowBlank="1" showInputMessage="1" showErrorMessage="1" sqref="L2" xr:uid="{00000000-0002-0000-03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3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300-000002000000}"/>
    <dataValidation allowBlank="1" showInputMessage="1" showErrorMessage="1" prompt="Enter the total number of earthen check dams." sqref="U43" xr:uid="{00000000-0002-0000-03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3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3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3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300-000007000000}"/>
    <dataValidation allowBlank="1" showInputMessage="1" showErrorMessage="1" prompt="Enter the number of proposed trees, 2-2.5 inch caliper._x000a_NOTE: If proposed trees are of a diffent size range, use the miscellaneous area below for the quantities." sqref="R32:S32" xr:uid="{00000000-0002-0000-03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300-000009000000}"/>
    <dataValidation allowBlank="1" showInputMessage="1" showErrorMessage="1" prompt="Enter the number of existing trees (4&quot;-10&quot; caliper) to be removed due to construction of system." sqref="N31:O31" xr:uid="{00000000-0002-0000-03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3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300-00000C000000}"/>
    <dataValidation allowBlank="1" showInputMessage="1" showErrorMessage="1" prompt="Enter length of utility sleeve for existing utilities within/crossing system." sqref="R24:R25" xr:uid="{00000000-0002-0000-03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3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300-00000F000000}"/>
    <dataValidation allowBlank="1" showInputMessage="1" showErrorMessage="1" prompt="Enter the number of observation wells in system._x000a_" sqref="N24:N25" xr:uid="{00000000-0002-0000-03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3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300-000012000000}"/>
    <dataValidation allowBlank="1" showInputMessage="1" showErrorMessage="1" prompt="Enter the number of ramps triggered by the green infrastructure construction." sqref="J27:L27" xr:uid="{00000000-0002-0000-03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03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300-000015000000}"/>
    <dataValidation allowBlank="1" showInputMessage="1" showErrorMessage="1" prompt="Enter length and width of grassed areas disturbed accounting for a buffer past the area of the SW or pipe trench limits._x000a_" sqref="D24:F24" xr:uid="{00000000-0002-0000-03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300-000017000000}"/>
    <dataValidation allowBlank="1" showInputMessage="1" showErrorMessage="1" prompt="Refer to notes within CITY PAVING and STATE ROUTE PAVING cells for direction._x000a_" sqref="N14:Q14" xr:uid="{00000000-0002-0000-0300-000018000000}"/>
    <dataValidation allowBlank="1" showInputMessage="1" showErrorMessage="1" prompt="For City Streets, multiply S.Y. by 0.1 to convert to TON._x000a_For State Routes, multiply S.Y. by 0.15 to convert to TON." sqref="Q15" xr:uid="{00000000-0002-0000-0300-000019000000}"/>
    <dataValidation allowBlank="1" showInputMessage="1" showErrorMessage="1" prompt="For both CITY PAVING and STATE ROUTE PAVING, exclude areas within intersections; enter areas under PAVING AT INTERSECTIONS instead." sqref="M14:M22" xr:uid="{00000000-0002-0000-0300-00001A000000}"/>
    <dataValidation allowBlank="1" showInputMessage="1" showErrorMessage="1" prompt="For pipe trench in cartway of State Routes: enter pipe length and paving width (pipe trench width + 12&quot; cutbacks to each side). " sqref="J14:L14" xr:uid="{00000000-0002-0000-03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300-00001C000000}"/>
    <dataValidation allowBlank="1" showInputMessage="1" showErrorMessage="1" prompt="For pipe trench in cartway of State Routes: enter pipe length and base width (pipe trench width + 12&quot; cutbacks to each side). " sqref="D14:F14" xr:uid="{00000000-0002-0000-03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3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3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3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03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300-000022000000}"/>
    <dataValidation allowBlank="1" showInputMessage="1" showErrorMessage="1" prompt="Enter system stone storage length, width, and depth._x000a_" sqref="N4:Q4" xr:uid="{00000000-0002-0000-03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300-000024000000}"/>
    <dataValidation allowBlank="1" showInputMessage="1" showErrorMessage="1" prompt="Enter sand layer length, width, and depth (typically 6&quot;)._x000a__x000a_" sqref="J4:M4" xr:uid="{00000000-0002-0000-03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3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300-000027000000}"/>
    <dataValidation allowBlank="1" showInputMessage="1" showErrorMessage="1" prompt="Update the number of total pages." sqref="A48:U48" xr:uid="{00000000-0002-0000-03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3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3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51A9E2E4-06A3-44C5-A8EB-4AE1F4817589}"/>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36E9A76F-773A-4A36-92A0-241419822301}"/>
  </dataValidations>
  <pageMargins left="0.25" right="0.25" top="0.75" bottom="0.75" header="0.3" footer="0.3"/>
  <pageSetup paperSize="17"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9.5" customHeight="1">
      <c r="A48" s="417" t="s">
        <v>111</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1375" priority="91" stopIfTrue="1" operator="equal">
      <formula>0</formula>
    </cfRule>
  </conditionalFormatting>
  <conditionalFormatting sqref="A2 K2">
    <cfRule type="cellIs" dxfId="1374" priority="90" stopIfTrue="1" operator="equal">
      <formula>0</formula>
    </cfRule>
  </conditionalFormatting>
  <conditionalFormatting sqref="J2">
    <cfRule type="cellIs" dxfId="1373" priority="89" stopIfTrue="1" operator="equal">
      <formula>0</formula>
    </cfRule>
  </conditionalFormatting>
  <conditionalFormatting sqref="L2">
    <cfRule type="cellIs" dxfId="1372" priority="88" stopIfTrue="1" operator="equal">
      <formula>0</formula>
    </cfRule>
  </conditionalFormatting>
  <conditionalFormatting sqref="N2">
    <cfRule type="cellIs" dxfId="1371" priority="87" stopIfTrue="1" operator="equal">
      <formula>0</formula>
    </cfRule>
  </conditionalFormatting>
  <conditionalFormatting sqref="B2 J2">
    <cfRule type="cellIs" dxfId="1370" priority="86" stopIfTrue="1" operator="equal">
      <formula>0</formula>
    </cfRule>
  </conditionalFormatting>
  <conditionalFormatting sqref="I2">
    <cfRule type="cellIs" dxfId="1369" priority="85" stopIfTrue="1" operator="equal">
      <formula>0</formula>
    </cfRule>
  </conditionalFormatting>
  <conditionalFormatting sqref="K2">
    <cfRule type="cellIs" dxfId="1368" priority="84" stopIfTrue="1" operator="equal">
      <formula>0</formula>
    </cfRule>
  </conditionalFormatting>
  <conditionalFormatting sqref="M2">
    <cfRule type="cellIs" dxfId="1367" priority="83" stopIfTrue="1" operator="equal">
      <formula>0</formula>
    </cfRule>
  </conditionalFormatting>
  <conditionalFormatting sqref="I6:I8">
    <cfRule type="cellIs" dxfId="1366" priority="81" stopIfTrue="1" operator="equal">
      <formula>0</formula>
    </cfRule>
  </conditionalFormatting>
  <conditionalFormatting sqref="D6:E6 D7:D8">
    <cfRule type="cellIs" dxfId="1365" priority="82" stopIfTrue="1" operator="equal">
      <formula>0</formula>
    </cfRule>
  </conditionalFormatting>
  <conditionalFormatting sqref="Q6:Q8">
    <cfRule type="cellIs" dxfId="1364" priority="80" stopIfTrue="1" operator="equal">
      <formula>0</formula>
    </cfRule>
  </conditionalFormatting>
  <conditionalFormatting sqref="P12:Q13 N12:N13 P22:P24 N22:N24 Q19:Q23 N26:N31 P26:P28 P31">
    <cfRule type="cellIs" dxfId="1363" priority="79" stopIfTrue="1" operator="equal">
      <formula>0</formula>
    </cfRule>
  </conditionalFormatting>
  <conditionalFormatting sqref="I11">
    <cfRule type="cellIs" dxfId="1362" priority="73" stopIfTrue="1" operator="equal">
      <formula>0</formula>
    </cfRule>
  </conditionalFormatting>
  <conditionalFormatting sqref="A33 C33:D33 C12:D13 D14">
    <cfRule type="cellIs" dxfId="1361" priority="78" stopIfTrue="1" operator="equal">
      <formula>0</formula>
    </cfRule>
  </conditionalFormatting>
  <conditionalFormatting sqref="H12:I12 E12:E13 I33 E33">
    <cfRule type="cellIs" dxfId="1360" priority="77" stopIfTrue="1" operator="equal">
      <formula>0</formula>
    </cfRule>
  </conditionalFormatting>
  <conditionalFormatting sqref="D9:D10">
    <cfRule type="cellIs" dxfId="1359" priority="76" stopIfTrue="1" operator="equal">
      <formula>0</formula>
    </cfRule>
  </conditionalFormatting>
  <conditionalFormatting sqref="I9:I10">
    <cfRule type="cellIs" dxfId="1358" priority="75" stopIfTrue="1" operator="equal">
      <formula>0</formula>
    </cfRule>
  </conditionalFormatting>
  <conditionalFormatting sqref="D11">
    <cfRule type="cellIs" dxfId="1357" priority="74" stopIfTrue="1" operator="equal">
      <formula>0</formula>
    </cfRule>
  </conditionalFormatting>
  <conditionalFormatting sqref="M13:M14 M23">
    <cfRule type="cellIs" dxfId="1356" priority="72" stopIfTrue="1" operator="equal">
      <formula>0</formula>
    </cfRule>
  </conditionalFormatting>
  <conditionalFormatting sqref="T12:U13 R12:R13 T23:U23 R30:R32">
    <cfRule type="cellIs" dxfId="1355" priority="71" stopIfTrue="1" operator="equal">
      <formula>0</formula>
    </cfRule>
  </conditionalFormatting>
  <conditionalFormatting sqref="F33">
    <cfRule type="cellIs" dxfId="1354" priority="66" stopIfTrue="1" operator="equal">
      <formula>0</formula>
    </cfRule>
  </conditionalFormatting>
  <conditionalFormatting sqref="F22:G22">
    <cfRule type="cellIs" dxfId="1353" priority="70" stopIfTrue="1" operator="equal">
      <formula>0</formula>
    </cfRule>
  </conditionalFormatting>
  <conditionalFormatting sqref="H32">
    <cfRule type="cellIs" dxfId="1352" priority="63" stopIfTrue="1" operator="equal">
      <formula>0</formula>
    </cfRule>
  </conditionalFormatting>
  <conditionalFormatting sqref="I32">
    <cfRule type="cellIs" dxfId="1351" priority="62" stopIfTrue="1" operator="equal">
      <formula>0</formula>
    </cfRule>
  </conditionalFormatting>
  <conditionalFormatting sqref="J22">
    <cfRule type="cellIs" dxfId="1350" priority="68" stopIfTrue="1" operator="equal">
      <formula>0</formula>
    </cfRule>
  </conditionalFormatting>
  <conditionalFormatting sqref="I22">
    <cfRule type="cellIs" dxfId="1349" priority="69" stopIfTrue="1" operator="equal">
      <formula>0</formula>
    </cfRule>
  </conditionalFormatting>
  <conditionalFormatting sqref="L22">
    <cfRule type="cellIs" dxfId="1348" priority="67" stopIfTrue="1" operator="equal">
      <formula>0</formula>
    </cfRule>
  </conditionalFormatting>
  <conditionalFormatting sqref="M6:M8">
    <cfRule type="cellIs" dxfId="1347" priority="61" stopIfTrue="1" operator="equal">
      <formula>0</formula>
    </cfRule>
  </conditionalFormatting>
  <conditionalFormatting sqref="G33">
    <cfRule type="cellIs" dxfId="1346" priority="65" stopIfTrue="1" operator="equal">
      <formula>0</formula>
    </cfRule>
  </conditionalFormatting>
  <conditionalFormatting sqref="I26:I31">
    <cfRule type="cellIs" dxfId="1345" priority="64" stopIfTrue="1" operator="equal">
      <formula>0</formula>
    </cfRule>
  </conditionalFormatting>
  <conditionalFormatting sqref="E22">
    <cfRule type="cellIs" dxfId="1344" priority="57" stopIfTrue="1" operator="equal">
      <formula>0</formula>
    </cfRule>
  </conditionalFormatting>
  <conditionalFormatting sqref="U6:U11">
    <cfRule type="cellIs" dxfId="1343" priority="59" stopIfTrue="1" operator="equal">
      <formula>0</formula>
    </cfRule>
  </conditionalFormatting>
  <conditionalFormatting sqref="B22:C22">
    <cfRule type="cellIs" dxfId="1342" priority="58" stopIfTrue="1" operator="equal">
      <formula>0</formula>
    </cfRule>
  </conditionalFormatting>
  <conditionalFormatting sqref="F22">
    <cfRule type="cellIs" dxfId="1341" priority="56" stopIfTrue="1" operator="equal">
      <formula>0</formula>
    </cfRule>
  </conditionalFormatting>
  <conditionalFormatting sqref="H22">
    <cfRule type="cellIs" dxfId="1340" priority="55" stopIfTrue="1" operator="equal">
      <formula>0</formula>
    </cfRule>
  </conditionalFormatting>
  <conditionalFormatting sqref="I22">
    <cfRule type="cellIs" dxfId="1339" priority="54" stopIfTrue="1" operator="equal">
      <formula>0</formula>
    </cfRule>
  </conditionalFormatting>
  <conditionalFormatting sqref="K22">
    <cfRule type="cellIs" dxfId="1338" priority="53" stopIfTrue="1" operator="equal">
      <formula>0</formula>
    </cfRule>
  </conditionalFormatting>
  <conditionalFormatting sqref="L22">
    <cfRule type="cellIs" dxfId="1337" priority="52" stopIfTrue="1" operator="equal">
      <formula>0</formula>
    </cfRule>
  </conditionalFormatting>
  <conditionalFormatting sqref="F26:F31">
    <cfRule type="cellIs" dxfId="1336" priority="42" stopIfTrue="1" operator="equal">
      <formula>0</formula>
    </cfRule>
  </conditionalFormatting>
  <conditionalFormatting sqref="Q16:Q18">
    <cfRule type="cellIs" dxfId="1335" priority="51" stopIfTrue="1" operator="equal">
      <formula>0</formula>
    </cfRule>
  </conditionalFormatting>
  <conditionalFormatting sqref="B32">
    <cfRule type="cellIs" dxfId="1334" priority="46" stopIfTrue="1" operator="equal">
      <formula>0</formula>
    </cfRule>
  </conditionalFormatting>
  <conditionalFormatting sqref="C26:C31">
    <cfRule type="cellIs" dxfId="1333" priority="45" stopIfTrue="1" operator="equal">
      <formula>0</formula>
    </cfRule>
  </conditionalFormatting>
  <conditionalFormatting sqref="C32">
    <cfRule type="cellIs" dxfId="1332" priority="44" stopIfTrue="1" operator="equal">
      <formula>0</formula>
    </cfRule>
  </conditionalFormatting>
  <conditionalFormatting sqref="F32">
    <cfRule type="cellIs" dxfId="1331" priority="41" stopIfTrue="1" operator="equal">
      <formula>0</formula>
    </cfRule>
  </conditionalFormatting>
  <conditionalFormatting sqref="E32">
    <cfRule type="cellIs" dxfId="1330" priority="43" stopIfTrue="1" operator="equal">
      <formula>0</formula>
    </cfRule>
  </conditionalFormatting>
  <conditionalFormatting sqref="J26:K26">
    <cfRule type="cellIs" dxfId="1329" priority="40" stopIfTrue="1" operator="equal">
      <formula>0</formula>
    </cfRule>
  </conditionalFormatting>
  <conditionalFormatting sqref="K26">
    <cfRule type="cellIs" dxfId="1328" priority="38" stopIfTrue="1" operator="equal">
      <formula>0</formula>
    </cfRule>
  </conditionalFormatting>
  <conditionalFormatting sqref="J25">
    <cfRule type="cellIs" dxfId="1327" priority="37" stopIfTrue="1" operator="equal">
      <formula>0</formula>
    </cfRule>
  </conditionalFormatting>
  <conditionalFormatting sqref="L26">
    <cfRule type="cellIs" dxfId="1326" priority="39" stopIfTrue="1" operator="equal">
      <formula>0</formula>
    </cfRule>
  </conditionalFormatting>
  <conditionalFormatting sqref="L25">
    <cfRule type="cellIs" dxfId="1325" priority="36" stopIfTrue="1" operator="equal">
      <formula>0</formula>
    </cfRule>
  </conditionalFormatting>
  <conditionalFormatting sqref="L26">
    <cfRule type="cellIs" dxfId="1324" priority="35" stopIfTrue="1" operator="equal">
      <formula>0</formula>
    </cfRule>
  </conditionalFormatting>
  <conditionalFormatting sqref="K26">
    <cfRule type="cellIs" dxfId="1323" priority="33" stopIfTrue="1" operator="equal">
      <formula>0</formula>
    </cfRule>
  </conditionalFormatting>
  <conditionalFormatting sqref="K25">
    <cfRule type="cellIs" dxfId="1322" priority="34" stopIfTrue="1" operator="equal">
      <formula>0</formula>
    </cfRule>
  </conditionalFormatting>
  <conditionalFormatting sqref="J32">
    <cfRule type="cellIs" dxfId="1321" priority="32" stopIfTrue="1" operator="equal">
      <formula>0</formula>
    </cfRule>
  </conditionalFormatting>
  <conditionalFormatting sqref="J28">
    <cfRule type="cellIs" dxfId="1320" priority="31" stopIfTrue="1" operator="equal">
      <formula>0</formula>
    </cfRule>
  </conditionalFormatting>
  <conditionalFormatting sqref="O61:O71">
    <cfRule type="cellIs" dxfId="1319" priority="30" stopIfTrue="1" operator="equal">
      <formula>0</formula>
    </cfRule>
  </conditionalFormatting>
  <conditionalFormatting sqref="F61:G61 G62:G63 D61:D73 F62:F73">
    <cfRule type="cellIs" dxfId="1318" priority="29" stopIfTrue="1" operator="equal">
      <formula>0</formula>
    </cfRule>
  </conditionalFormatting>
  <conditionalFormatting sqref="L61:L72 H61:H70">
    <cfRule type="cellIs" dxfId="1317" priority="28" stopIfTrue="1" operator="equal">
      <formula>0</formula>
    </cfRule>
  </conditionalFormatting>
  <conditionalFormatting sqref="I61:I70">
    <cfRule type="cellIs" dxfId="1316" priority="27" stopIfTrue="1" operator="equal">
      <formula>0</formula>
    </cfRule>
  </conditionalFormatting>
  <conditionalFormatting sqref="J61:J63">
    <cfRule type="cellIs" dxfId="1315" priority="26" stopIfTrue="1" operator="equal">
      <formula>0</formula>
    </cfRule>
  </conditionalFormatting>
  <conditionalFormatting sqref="E39:M39">
    <cfRule type="cellIs" dxfId="1314" priority="25" stopIfTrue="1" operator="equal">
      <formula>0</formula>
    </cfRule>
  </conditionalFormatting>
  <conditionalFormatting sqref="O27">
    <cfRule type="cellIs" dxfId="1313" priority="24" stopIfTrue="1" operator="equal">
      <formula>0</formula>
    </cfRule>
  </conditionalFormatting>
  <conditionalFormatting sqref="N32">
    <cfRule type="cellIs" dxfId="1312" priority="23" stopIfTrue="1" operator="equal">
      <formula>0</formula>
    </cfRule>
  </conditionalFormatting>
  <conditionalFormatting sqref="Q31:Q32">
    <cfRule type="cellIs" dxfId="1311" priority="22" stopIfTrue="1" operator="equal">
      <formula>0</formula>
    </cfRule>
  </conditionalFormatting>
  <conditionalFormatting sqref="U31:U32">
    <cfRule type="cellIs" dxfId="1310" priority="21" stopIfTrue="1" operator="equal">
      <formula>0</formula>
    </cfRule>
  </conditionalFormatting>
  <conditionalFormatting sqref="U27">
    <cfRule type="cellIs" dxfId="1309" priority="20" stopIfTrue="1" operator="equal">
      <formula>0</formula>
    </cfRule>
  </conditionalFormatting>
  <conditionalFormatting sqref="U44">
    <cfRule type="cellIs" dxfId="1308" priority="19" stopIfTrue="1" operator="equal">
      <formula>0</formula>
    </cfRule>
  </conditionalFormatting>
  <conditionalFormatting sqref="S24">
    <cfRule type="cellIs" dxfId="1307" priority="18" stopIfTrue="1" operator="equal">
      <formula>0</formula>
    </cfRule>
  </conditionalFormatting>
  <conditionalFormatting sqref="T27">
    <cfRule type="cellIs" dxfId="1306" priority="17" stopIfTrue="1" operator="equal">
      <formula>0</formula>
    </cfRule>
  </conditionalFormatting>
  <conditionalFormatting sqref="R24 R26:R27">
    <cfRule type="cellIs" dxfId="1305" priority="16" stopIfTrue="1" operator="equal">
      <formula>0</formula>
    </cfRule>
  </conditionalFormatting>
  <conditionalFormatting sqref="T43">
    <cfRule type="cellIs" dxfId="1304" priority="15" stopIfTrue="1" operator="equal">
      <formula>0</formula>
    </cfRule>
  </conditionalFormatting>
  <conditionalFormatting sqref="T44:T45">
    <cfRule type="cellIs" dxfId="1303" priority="14" stopIfTrue="1" operator="equal">
      <formula>0</formula>
    </cfRule>
  </conditionalFormatting>
  <conditionalFormatting sqref="U45">
    <cfRule type="cellIs" dxfId="1302" priority="13" stopIfTrue="1" operator="equal">
      <formula>0</formula>
    </cfRule>
  </conditionalFormatting>
  <conditionalFormatting sqref="T44:T45">
    <cfRule type="cellIs" dxfId="1301" priority="12" stopIfTrue="1" operator="equal">
      <formula>0</formula>
    </cfRule>
  </conditionalFormatting>
  <conditionalFormatting sqref="J27">
    <cfRule type="cellIs" dxfId="1300" priority="11" stopIfTrue="1" operator="equal">
      <formula>0</formula>
    </cfRule>
  </conditionalFormatting>
  <conditionalFormatting sqref="J30">
    <cfRule type="cellIs" dxfId="1299" priority="10" stopIfTrue="1" operator="equal">
      <formula>0</formula>
    </cfRule>
  </conditionalFormatting>
  <conditionalFormatting sqref="U22 T16:T21">
    <cfRule type="cellIs" dxfId="1298" priority="9" stopIfTrue="1" operator="equal">
      <formula>0</formula>
    </cfRule>
  </conditionalFormatting>
  <conditionalFormatting sqref="R22 U22">
    <cfRule type="cellIs" dxfId="1297" priority="8" stopIfTrue="1" operator="equal">
      <formula>0</formula>
    </cfRule>
  </conditionalFormatting>
  <conditionalFormatting sqref="T22">
    <cfRule type="cellIs" dxfId="1296" priority="7" stopIfTrue="1" operator="equal">
      <formula>0</formula>
    </cfRule>
  </conditionalFormatting>
  <conditionalFormatting sqref="U16:U21">
    <cfRule type="cellIs" dxfId="1295" priority="6" stopIfTrue="1" operator="equal">
      <formula>0</formula>
    </cfRule>
  </conditionalFormatting>
  <conditionalFormatting sqref="J11:J12 M12">
    <cfRule type="cellIs" dxfId="1294" priority="5" stopIfTrue="1" operator="equal">
      <formula>0</formula>
    </cfRule>
  </conditionalFormatting>
  <conditionalFormatting sqref="J10 L10:M10">
    <cfRule type="cellIs" dxfId="1293" priority="4" stopIfTrue="1" operator="equal">
      <formula>0</formula>
    </cfRule>
  </conditionalFormatting>
  <conditionalFormatting sqref="L12">
    <cfRule type="cellIs" dxfId="1292" priority="3" stopIfTrue="1" operator="equal">
      <formula>0</formula>
    </cfRule>
  </conditionalFormatting>
  <conditionalFormatting sqref="Q24 Q26">
    <cfRule type="cellIs" dxfId="1291" priority="2" stopIfTrue="1" operator="equal">
      <formula>0</formula>
    </cfRule>
  </conditionalFormatting>
  <conditionalFormatting sqref="Q27">
    <cfRule type="cellIs" dxfId="1290" priority="1" stopIfTrue="1" operator="equal">
      <formula>0</formula>
    </cfRule>
  </conditionalFormatting>
  <dataValidations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4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400-000001000000}"/>
    <dataValidation allowBlank="1" showInputMessage="1" showErrorMessage="1" prompt="Enter sand layer length, width, and depth (typically 6&quot;)._x000a__x000a_" sqref="J4:M4" xr:uid="{00000000-0002-0000-0400-000002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400-000003000000}"/>
    <dataValidation allowBlank="1" showInputMessage="1" showErrorMessage="1" prompt="Enter system stone storage length, width, and depth._x000a_" sqref="N4:Q4" xr:uid="{00000000-0002-0000-04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400-000005000000}"/>
    <dataValidation allowBlank="1" showInputMessage="1" showErrorMessage="1" prompt="Enter volume of tanks within stone storage in cubic yards._x000a_For same size modular tanks, volume = [# of tanks x tank length x tank width x tank height] / 27._x000a__x000a_" sqref="N10:P10" xr:uid="{00000000-0002-0000-0400-000006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4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4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400-000009000000}"/>
    <dataValidation allowBlank="1" showInputMessage="1" showErrorMessage="1" prompt="For pipe trench in cartway of State Routes: enter pipe length and base width (pipe trench width + 12&quot; cutbacks to each side). " sqref="D14:F14" xr:uid="{00000000-0002-0000-04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400-00000B000000}"/>
    <dataValidation allowBlank="1" showInputMessage="1" showErrorMessage="1" prompt="For pipe trench in cartway of State Routes: enter pipe length and paving width (pipe trench width + 12&quot; cutbacks to each side). " sqref="J14:L14" xr:uid="{00000000-0002-0000-0400-00000C000000}"/>
    <dataValidation allowBlank="1" showInputMessage="1" showErrorMessage="1" prompt="For both CITY PAVING and STATE ROUTE PAVING, exclude areas within intersections; enter areas under PAVING AT INTERSECTIONS instead." sqref="M14:M22" xr:uid="{00000000-0002-0000-0400-00000D000000}"/>
    <dataValidation allowBlank="1" showInputMessage="1" showErrorMessage="1" prompt="For City Streets, multiply S.Y. by 0.1 to convert to TON._x000a_For State Routes, multiply S.Y. by 0.15 to convert to TON." sqref="Q15" xr:uid="{00000000-0002-0000-0400-00000E000000}"/>
    <dataValidation allowBlank="1" showInputMessage="1" showErrorMessage="1" prompt="Refer to notes within CITY PAVING and STATE ROUTE PAVING cells for direction._x000a_" sqref="N14:Q14" xr:uid="{00000000-0002-0000-0400-00000F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400-000010000000}"/>
    <dataValidation allowBlank="1" showInputMessage="1" showErrorMessage="1" prompt="Enter length and width of grassed areas disturbed accounting for a buffer past the area of the SW or pipe trench limits._x000a_" sqref="D24:F24" xr:uid="{00000000-0002-0000-0400-000011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400-000012000000}"/>
    <dataValidation allowBlank="1" showInputMessage="1" showErrorMessage="1" prompt="Enter length of curb replacement by kind, refer to the Paving Letter for limits._x000a_NOTE: Do not count curb disturbance due to proposed ADA ramps or inlets._x000a_" sqref="J24:L24" xr:uid="{00000000-0002-0000-0400-000013000000}"/>
    <dataValidation allowBlank="1" showInputMessage="1" showErrorMessage="1" prompt="Enter the number of ramps triggered by the green infrastructure construction." sqref="J27:L27" xr:uid="{00000000-0002-0000-0400-000014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400-000015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400-000016000000}"/>
    <dataValidation allowBlank="1" showInputMessage="1" showErrorMessage="1" prompt="Enter the number of observation wells in system._x000a_" sqref="N24:N25" xr:uid="{00000000-0002-0000-0400-000017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400-000018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400-000019000000}"/>
    <dataValidation allowBlank="1" showInputMessage="1" showErrorMessage="1" prompt="Enter length of utility sleeve for existing utilities within/crossing system." sqref="R24:R25" xr:uid="{00000000-0002-0000-0400-00001A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400-00001B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400-00001C000000}"/>
    <dataValidation allowBlank="1" showInputMessage="1" showErrorMessage="1" prompt="Enter the number of existing trees (4&quot;-10&quot; caliper) to be removed due to construction of system." sqref="N31:O31" xr:uid="{00000000-0002-0000-0400-00001D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400-00001E000000}"/>
    <dataValidation allowBlank="1" showInputMessage="1" showErrorMessage="1" prompt="Enter the number of proposed trees, 2-2.5 inch caliper._x000a_NOTE: If proposed trees are of a diffent size range, use the miscellaneous area below for the quantities." sqref="R32:S32" xr:uid="{00000000-0002-0000-0400-00001F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400-000020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400-000021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400-000022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400-000023000000}"/>
    <dataValidation allowBlank="1" showInputMessage="1" showErrorMessage="1" prompt="Enter the total number of earthen check dams." sqref="U43" xr:uid="{00000000-0002-0000-0400-000024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400-000025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400-000026000000}"/>
    <dataValidation type="list" allowBlank="1" showInputMessage="1" showErrorMessage="1" sqref="L2" xr:uid="{00000000-0002-0000-0400-000027000000}">
      <formula1>$AA$3:$AA$5</formula1>
    </dataValidation>
    <dataValidation allowBlank="1" showInputMessage="1" showErrorMessage="1" prompt="Update the number of total pages." sqref="A48:U48" xr:uid="{00000000-0002-0000-04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4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4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7CC991F5-41FD-4560-8ABF-3C00D0AF7695}"/>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80CE3D9D-193B-4A26-8AA7-28EDEB62E1DD}"/>
  </dataValidations>
  <pageMargins left="0.25" right="0.25" top="0.75" bottom="0.75" header="0.3" footer="0.3"/>
  <pageSetup paperSize="17"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75" customHeight="1">
      <c r="A48" s="417" t="s">
        <v>112</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cfRule type="cellIs" dxfId="1289" priority="91" stopIfTrue="1" operator="equal">
      <formula>0</formula>
    </cfRule>
  </conditionalFormatting>
  <conditionalFormatting sqref="A2 K2">
    <cfRule type="cellIs" dxfId="1288" priority="90" stopIfTrue="1" operator="equal">
      <formula>0</formula>
    </cfRule>
  </conditionalFormatting>
  <conditionalFormatting sqref="J2">
    <cfRule type="cellIs" dxfId="1287" priority="89" stopIfTrue="1" operator="equal">
      <formula>0</formula>
    </cfRule>
  </conditionalFormatting>
  <conditionalFormatting sqref="L2">
    <cfRule type="cellIs" dxfId="1286" priority="88" stopIfTrue="1" operator="equal">
      <formula>0</formula>
    </cfRule>
  </conditionalFormatting>
  <conditionalFormatting sqref="N2">
    <cfRule type="cellIs" dxfId="1285" priority="87" stopIfTrue="1" operator="equal">
      <formula>0</formula>
    </cfRule>
  </conditionalFormatting>
  <conditionalFormatting sqref="B2 J2">
    <cfRule type="cellIs" dxfId="1284" priority="86" stopIfTrue="1" operator="equal">
      <formula>0</formula>
    </cfRule>
  </conditionalFormatting>
  <conditionalFormatting sqref="I2">
    <cfRule type="cellIs" dxfId="1283" priority="85" stopIfTrue="1" operator="equal">
      <formula>0</formula>
    </cfRule>
  </conditionalFormatting>
  <conditionalFormatting sqref="K2">
    <cfRule type="cellIs" dxfId="1282" priority="84" stopIfTrue="1" operator="equal">
      <formula>0</formula>
    </cfRule>
  </conditionalFormatting>
  <conditionalFormatting sqref="M2">
    <cfRule type="cellIs" dxfId="1281" priority="83" stopIfTrue="1" operator="equal">
      <formula>0</formula>
    </cfRule>
  </conditionalFormatting>
  <conditionalFormatting sqref="I6:I8">
    <cfRule type="cellIs" dxfId="1280" priority="81" stopIfTrue="1" operator="equal">
      <formula>0</formula>
    </cfRule>
  </conditionalFormatting>
  <conditionalFormatting sqref="D6:E6 D7:D8">
    <cfRule type="cellIs" dxfId="1279" priority="82" stopIfTrue="1" operator="equal">
      <formula>0</formula>
    </cfRule>
  </conditionalFormatting>
  <conditionalFormatting sqref="Q6:Q8">
    <cfRule type="cellIs" dxfId="1278" priority="80" stopIfTrue="1" operator="equal">
      <formula>0</formula>
    </cfRule>
  </conditionalFormatting>
  <conditionalFormatting sqref="P12:Q13 N12:N13 P22:P24 N22:N24 Q19:Q23 N26:N31 P26:P28 P31">
    <cfRule type="cellIs" dxfId="1277" priority="79" stopIfTrue="1" operator="equal">
      <formula>0</formula>
    </cfRule>
  </conditionalFormatting>
  <conditionalFormatting sqref="I11">
    <cfRule type="cellIs" dxfId="1276" priority="73" stopIfTrue="1" operator="equal">
      <formula>0</formula>
    </cfRule>
  </conditionalFormatting>
  <conditionalFormatting sqref="A33 C33:D33 C12:D13 D14">
    <cfRule type="cellIs" dxfId="1275" priority="78" stopIfTrue="1" operator="equal">
      <formula>0</formula>
    </cfRule>
  </conditionalFormatting>
  <conditionalFormatting sqref="H12:I12 E12:E13 I33 E33">
    <cfRule type="cellIs" dxfId="1274" priority="77" stopIfTrue="1" operator="equal">
      <formula>0</formula>
    </cfRule>
  </conditionalFormatting>
  <conditionalFormatting sqref="D9:D10">
    <cfRule type="cellIs" dxfId="1273" priority="76" stopIfTrue="1" operator="equal">
      <formula>0</formula>
    </cfRule>
  </conditionalFormatting>
  <conditionalFormatting sqref="I9:I10">
    <cfRule type="cellIs" dxfId="1272" priority="75" stopIfTrue="1" operator="equal">
      <formula>0</formula>
    </cfRule>
  </conditionalFormatting>
  <conditionalFormatting sqref="D11">
    <cfRule type="cellIs" dxfId="1271" priority="74" stopIfTrue="1" operator="equal">
      <formula>0</formula>
    </cfRule>
  </conditionalFormatting>
  <conditionalFormatting sqref="M13:M14 M23">
    <cfRule type="cellIs" dxfId="1270" priority="72" stopIfTrue="1" operator="equal">
      <formula>0</formula>
    </cfRule>
  </conditionalFormatting>
  <conditionalFormatting sqref="T12:U13 R12:R13 T23:U23 R30:R32">
    <cfRule type="cellIs" dxfId="1269" priority="71" stopIfTrue="1" operator="equal">
      <formula>0</formula>
    </cfRule>
  </conditionalFormatting>
  <conditionalFormatting sqref="F33">
    <cfRule type="cellIs" dxfId="1268" priority="66" stopIfTrue="1" operator="equal">
      <formula>0</formula>
    </cfRule>
  </conditionalFormatting>
  <conditionalFormatting sqref="F22:G22">
    <cfRule type="cellIs" dxfId="1267" priority="70" stopIfTrue="1" operator="equal">
      <formula>0</formula>
    </cfRule>
  </conditionalFormatting>
  <conditionalFormatting sqref="H32">
    <cfRule type="cellIs" dxfId="1266" priority="63" stopIfTrue="1" operator="equal">
      <formula>0</formula>
    </cfRule>
  </conditionalFormatting>
  <conditionalFormatting sqref="I32">
    <cfRule type="cellIs" dxfId="1265" priority="62" stopIfTrue="1" operator="equal">
      <formula>0</formula>
    </cfRule>
  </conditionalFormatting>
  <conditionalFormatting sqref="J22">
    <cfRule type="cellIs" dxfId="1264" priority="68" stopIfTrue="1" operator="equal">
      <formula>0</formula>
    </cfRule>
  </conditionalFormatting>
  <conditionalFormatting sqref="I22">
    <cfRule type="cellIs" dxfId="1263" priority="69" stopIfTrue="1" operator="equal">
      <formula>0</formula>
    </cfRule>
  </conditionalFormatting>
  <conditionalFormatting sqref="L22">
    <cfRule type="cellIs" dxfId="1262" priority="67" stopIfTrue="1" operator="equal">
      <formula>0</formula>
    </cfRule>
  </conditionalFormatting>
  <conditionalFormatting sqref="M6:M8">
    <cfRule type="cellIs" dxfId="1261" priority="61" stopIfTrue="1" operator="equal">
      <formula>0</formula>
    </cfRule>
  </conditionalFormatting>
  <conditionalFormatting sqref="G33">
    <cfRule type="cellIs" dxfId="1260" priority="65" stopIfTrue="1" operator="equal">
      <formula>0</formula>
    </cfRule>
  </conditionalFormatting>
  <conditionalFormatting sqref="I26:I31">
    <cfRule type="cellIs" dxfId="1259" priority="64" stopIfTrue="1" operator="equal">
      <formula>0</formula>
    </cfRule>
  </conditionalFormatting>
  <conditionalFormatting sqref="E22">
    <cfRule type="cellIs" dxfId="1258" priority="57" stopIfTrue="1" operator="equal">
      <formula>0</formula>
    </cfRule>
  </conditionalFormatting>
  <conditionalFormatting sqref="U6:U11">
    <cfRule type="cellIs" dxfId="1257" priority="59" stopIfTrue="1" operator="equal">
      <formula>0</formula>
    </cfRule>
  </conditionalFormatting>
  <conditionalFormatting sqref="B22:C22">
    <cfRule type="cellIs" dxfId="1256" priority="58" stopIfTrue="1" operator="equal">
      <formula>0</formula>
    </cfRule>
  </conditionalFormatting>
  <conditionalFormatting sqref="F22">
    <cfRule type="cellIs" dxfId="1255" priority="56" stopIfTrue="1" operator="equal">
      <formula>0</formula>
    </cfRule>
  </conditionalFormatting>
  <conditionalFormatting sqref="H22">
    <cfRule type="cellIs" dxfId="1254" priority="55" stopIfTrue="1" operator="equal">
      <formula>0</formula>
    </cfRule>
  </conditionalFormatting>
  <conditionalFormatting sqref="I22">
    <cfRule type="cellIs" dxfId="1253" priority="54" stopIfTrue="1" operator="equal">
      <formula>0</formula>
    </cfRule>
  </conditionalFormatting>
  <conditionalFormatting sqref="K22">
    <cfRule type="cellIs" dxfId="1252" priority="53" stopIfTrue="1" operator="equal">
      <formula>0</formula>
    </cfRule>
  </conditionalFormatting>
  <conditionalFormatting sqref="L22">
    <cfRule type="cellIs" dxfId="1251" priority="52" stopIfTrue="1" operator="equal">
      <formula>0</formula>
    </cfRule>
  </conditionalFormatting>
  <conditionalFormatting sqref="F26:F31">
    <cfRule type="cellIs" dxfId="1250" priority="42" stopIfTrue="1" operator="equal">
      <formula>0</formula>
    </cfRule>
  </conditionalFormatting>
  <conditionalFormatting sqref="Q16:Q18">
    <cfRule type="cellIs" dxfId="1249" priority="51" stopIfTrue="1" operator="equal">
      <formula>0</formula>
    </cfRule>
  </conditionalFormatting>
  <conditionalFormatting sqref="B32">
    <cfRule type="cellIs" dxfId="1248" priority="46" stopIfTrue="1" operator="equal">
      <formula>0</formula>
    </cfRule>
  </conditionalFormatting>
  <conditionalFormatting sqref="C26:C31">
    <cfRule type="cellIs" dxfId="1247" priority="45" stopIfTrue="1" operator="equal">
      <formula>0</formula>
    </cfRule>
  </conditionalFormatting>
  <conditionalFormatting sqref="C32">
    <cfRule type="cellIs" dxfId="1246" priority="44" stopIfTrue="1" operator="equal">
      <formula>0</formula>
    </cfRule>
  </conditionalFormatting>
  <conditionalFormatting sqref="F32">
    <cfRule type="cellIs" dxfId="1245" priority="41" stopIfTrue="1" operator="equal">
      <formula>0</formula>
    </cfRule>
  </conditionalFormatting>
  <conditionalFormatting sqref="E32">
    <cfRule type="cellIs" dxfId="1244" priority="43" stopIfTrue="1" operator="equal">
      <formula>0</formula>
    </cfRule>
  </conditionalFormatting>
  <conditionalFormatting sqref="J26:K26">
    <cfRule type="cellIs" dxfId="1243" priority="40" stopIfTrue="1" operator="equal">
      <formula>0</formula>
    </cfRule>
  </conditionalFormatting>
  <conditionalFormatting sqref="K26">
    <cfRule type="cellIs" dxfId="1242" priority="38" stopIfTrue="1" operator="equal">
      <formula>0</formula>
    </cfRule>
  </conditionalFormatting>
  <conditionalFormatting sqref="J25">
    <cfRule type="cellIs" dxfId="1241" priority="37" stopIfTrue="1" operator="equal">
      <formula>0</formula>
    </cfRule>
  </conditionalFormatting>
  <conditionalFormatting sqref="L26">
    <cfRule type="cellIs" dxfId="1240" priority="39" stopIfTrue="1" operator="equal">
      <formula>0</formula>
    </cfRule>
  </conditionalFormatting>
  <conditionalFormatting sqref="L25">
    <cfRule type="cellIs" dxfId="1239" priority="36" stopIfTrue="1" operator="equal">
      <formula>0</formula>
    </cfRule>
  </conditionalFormatting>
  <conditionalFormatting sqref="L26">
    <cfRule type="cellIs" dxfId="1238" priority="35" stopIfTrue="1" operator="equal">
      <formula>0</formula>
    </cfRule>
  </conditionalFormatting>
  <conditionalFormatting sqref="K26">
    <cfRule type="cellIs" dxfId="1237" priority="33" stopIfTrue="1" operator="equal">
      <formula>0</formula>
    </cfRule>
  </conditionalFormatting>
  <conditionalFormatting sqref="K25">
    <cfRule type="cellIs" dxfId="1236" priority="34" stopIfTrue="1" operator="equal">
      <formula>0</formula>
    </cfRule>
  </conditionalFormatting>
  <conditionalFormatting sqref="J32">
    <cfRule type="cellIs" dxfId="1235" priority="32" stopIfTrue="1" operator="equal">
      <formula>0</formula>
    </cfRule>
  </conditionalFormatting>
  <conditionalFormatting sqref="J28">
    <cfRule type="cellIs" dxfId="1234" priority="31" stopIfTrue="1" operator="equal">
      <formula>0</formula>
    </cfRule>
  </conditionalFormatting>
  <conditionalFormatting sqref="O61:O71">
    <cfRule type="cellIs" dxfId="1233" priority="30" stopIfTrue="1" operator="equal">
      <formula>0</formula>
    </cfRule>
  </conditionalFormatting>
  <conditionalFormatting sqref="F61:G61 G62:G63 D61:D73 F62:F73">
    <cfRule type="cellIs" dxfId="1232" priority="29" stopIfTrue="1" operator="equal">
      <formula>0</formula>
    </cfRule>
  </conditionalFormatting>
  <conditionalFormatting sqref="L61:L72 H61:H70">
    <cfRule type="cellIs" dxfId="1231" priority="28" stopIfTrue="1" operator="equal">
      <formula>0</formula>
    </cfRule>
  </conditionalFormatting>
  <conditionalFormatting sqref="I61:I70">
    <cfRule type="cellIs" dxfId="1230" priority="27" stopIfTrue="1" operator="equal">
      <formula>0</formula>
    </cfRule>
  </conditionalFormatting>
  <conditionalFormatting sqref="J61:J63">
    <cfRule type="cellIs" dxfId="1229" priority="26" stopIfTrue="1" operator="equal">
      <formula>0</formula>
    </cfRule>
  </conditionalFormatting>
  <conditionalFormatting sqref="E39:M39">
    <cfRule type="cellIs" dxfId="1228" priority="25" stopIfTrue="1" operator="equal">
      <formula>0</formula>
    </cfRule>
  </conditionalFormatting>
  <conditionalFormatting sqref="O27">
    <cfRule type="cellIs" dxfId="1227" priority="24" stopIfTrue="1" operator="equal">
      <formula>0</formula>
    </cfRule>
  </conditionalFormatting>
  <conditionalFormatting sqref="N32">
    <cfRule type="cellIs" dxfId="1226" priority="23" stopIfTrue="1" operator="equal">
      <formula>0</formula>
    </cfRule>
  </conditionalFormatting>
  <conditionalFormatting sqref="Q31:Q32">
    <cfRule type="cellIs" dxfId="1225" priority="22" stopIfTrue="1" operator="equal">
      <formula>0</formula>
    </cfRule>
  </conditionalFormatting>
  <conditionalFormatting sqref="U31:U32">
    <cfRule type="cellIs" dxfId="1224" priority="21" stopIfTrue="1" operator="equal">
      <formula>0</formula>
    </cfRule>
  </conditionalFormatting>
  <conditionalFormatting sqref="U27">
    <cfRule type="cellIs" dxfId="1223" priority="20" stopIfTrue="1" operator="equal">
      <formula>0</formula>
    </cfRule>
  </conditionalFormatting>
  <conditionalFormatting sqref="U44">
    <cfRule type="cellIs" dxfId="1222" priority="19" stopIfTrue="1" operator="equal">
      <formula>0</formula>
    </cfRule>
  </conditionalFormatting>
  <conditionalFormatting sqref="S24">
    <cfRule type="cellIs" dxfId="1221" priority="18" stopIfTrue="1" operator="equal">
      <formula>0</formula>
    </cfRule>
  </conditionalFormatting>
  <conditionalFormatting sqref="T27">
    <cfRule type="cellIs" dxfId="1220" priority="17" stopIfTrue="1" operator="equal">
      <formula>0</formula>
    </cfRule>
  </conditionalFormatting>
  <conditionalFormatting sqref="R24 R26:R27">
    <cfRule type="cellIs" dxfId="1219" priority="16" stopIfTrue="1" operator="equal">
      <formula>0</formula>
    </cfRule>
  </conditionalFormatting>
  <conditionalFormatting sqref="T43">
    <cfRule type="cellIs" dxfId="1218" priority="15" stopIfTrue="1" operator="equal">
      <formula>0</formula>
    </cfRule>
  </conditionalFormatting>
  <conditionalFormatting sqref="T44:T45">
    <cfRule type="cellIs" dxfId="1217" priority="14" stopIfTrue="1" operator="equal">
      <formula>0</formula>
    </cfRule>
  </conditionalFormatting>
  <conditionalFormatting sqref="U45">
    <cfRule type="cellIs" dxfId="1216" priority="13" stopIfTrue="1" operator="equal">
      <formula>0</formula>
    </cfRule>
  </conditionalFormatting>
  <conditionalFormatting sqref="T44:T45">
    <cfRule type="cellIs" dxfId="1215" priority="12" stopIfTrue="1" operator="equal">
      <formula>0</formula>
    </cfRule>
  </conditionalFormatting>
  <conditionalFormatting sqref="J27">
    <cfRule type="cellIs" dxfId="1214" priority="11" stopIfTrue="1" operator="equal">
      <formula>0</formula>
    </cfRule>
  </conditionalFormatting>
  <conditionalFormatting sqref="J30">
    <cfRule type="cellIs" dxfId="1213" priority="10" stopIfTrue="1" operator="equal">
      <formula>0</formula>
    </cfRule>
  </conditionalFormatting>
  <conditionalFormatting sqref="U22 T16:T21">
    <cfRule type="cellIs" dxfId="1212" priority="9" stopIfTrue="1" operator="equal">
      <formula>0</formula>
    </cfRule>
  </conditionalFormatting>
  <conditionalFormatting sqref="R22 U22">
    <cfRule type="cellIs" dxfId="1211" priority="8" stopIfTrue="1" operator="equal">
      <formula>0</formula>
    </cfRule>
  </conditionalFormatting>
  <conditionalFormatting sqref="T22">
    <cfRule type="cellIs" dxfId="1210" priority="7" stopIfTrue="1" operator="equal">
      <formula>0</formula>
    </cfRule>
  </conditionalFormatting>
  <conditionalFormatting sqref="U16:U21">
    <cfRule type="cellIs" dxfId="1209" priority="6" stopIfTrue="1" operator="equal">
      <formula>0</formula>
    </cfRule>
  </conditionalFormatting>
  <conditionalFormatting sqref="J11:J12 M12">
    <cfRule type="cellIs" dxfId="1208" priority="5" stopIfTrue="1" operator="equal">
      <formula>0</formula>
    </cfRule>
  </conditionalFormatting>
  <conditionalFormatting sqref="J10 L10:M10">
    <cfRule type="cellIs" dxfId="1207" priority="4" stopIfTrue="1" operator="equal">
      <formula>0</formula>
    </cfRule>
  </conditionalFormatting>
  <conditionalFormatting sqref="L12">
    <cfRule type="cellIs" dxfId="1206" priority="3" stopIfTrue="1" operator="equal">
      <formula>0</formula>
    </cfRule>
  </conditionalFormatting>
  <conditionalFormatting sqref="Q24 Q26">
    <cfRule type="cellIs" dxfId="1205" priority="2" stopIfTrue="1" operator="equal">
      <formula>0</formula>
    </cfRule>
  </conditionalFormatting>
  <conditionalFormatting sqref="Q27">
    <cfRule type="cellIs" dxfId="1204" priority="1" stopIfTrue="1" operator="equal">
      <formula>0</formula>
    </cfRule>
  </conditionalFormatting>
  <dataValidations count="45">
    <dataValidation type="list" allowBlank="1" showInputMessage="1" showErrorMessage="1" sqref="L2" xr:uid="{00000000-0002-0000-05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5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500-000002000000}"/>
    <dataValidation allowBlank="1" showInputMessage="1" showErrorMessage="1" prompt="Enter the total number of earthen check dams." sqref="U43" xr:uid="{00000000-0002-0000-05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5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5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5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500-000007000000}"/>
    <dataValidation allowBlank="1" showInputMessage="1" showErrorMessage="1" prompt="Enter the number of proposed trees, 2-2.5 inch caliper._x000a_NOTE: If proposed trees are of a diffent size range, use the miscellaneous area below for the quantities." sqref="R32:S32" xr:uid="{00000000-0002-0000-05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500-000009000000}"/>
    <dataValidation allowBlank="1" showInputMessage="1" showErrorMessage="1" prompt="Enter the number of existing trees (4&quot;-10&quot; caliper) to be removed due to construction of system." sqref="N31:O31" xr:uid="{00000000-0002-0000-05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5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500-00000C000000}"/>
    <dataValidation allowBlank="1" showInputMessage="1" showErrorMessage="1" prompt="Enter length of utility sleeve for existing utilities within/crossing system." sqref="R24:R25" xr:uid="{00000000-0002-0000-05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5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500-00000F000000}"/>
    <dataValidation allowBlank="1" showInputMessage="1" showErrorMessage="1" prompt="Enter the number of observation wells in system._x000a_" sqref="N24:N25" xr:uid="{00000000-0002-0000-05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5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500-000012000000}"/>
    <dataValidation allowBlank="1" showInputMessage="1" showErrorMessage="1" prompt="Enter the number of ramps triggered by the green infrastructure construction." sqref="J27:L27" xr:uid="{00000000-0002-0000-05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05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500-000015000000}"/>
    <dataValidation allowBlank="1" showInputMessage="1" showErrorMessage="1" prompt="Enter length and width of grassed areas disturbed accounting for a buffer past the area of the SW or pipe trench limits._x000a_" sqref="D24:F24" xr:uid="{00000000-0002-0000-05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500-000017000000}"/>
    <dataValidation allowBlank="1" showInputMessage="1" showErrorMessage="1" prompt="Refer to notes within CITY PAVING and STATE ROUTE PAVING cells for direction._x000a_" sqref="N14:Q14" xr:uid="{00000000-0002-0000-0500-000018000000}"/>
    <dataValidation allowBlank="1" showInputMessage="1" showErrorMessage="1" prompt="For City Streets, multiply S.Y. by 0.1 to convert to TON._x000a_For State Routes, multiply S.Y. by 0.15 to convert to TON." sqref="Q15" xr:uid="{00000000-0002-0000-0500-000019000000}"/>
    <dataValidation allowBlank="1" showInputMessage="1" showErrorMessage="1" prompt="For both CITY PAVING and STATE ROUTE PAVING, exclude areas within intersections; enter areas under PAVING AT INTERSECTIONS instead." sqref="M14:M22" xr:uid="{00000000-0002-0000-0500-00001A000000}"/>
    <dataValidation allowBlank="1" showInputMessage="1" showErrorMessage="1" prompt="For pipe trench in cartway of State Routes: enter pipe length and paving width (pipe trench width + 12&quot; cutbacks to each side). " sqref="J14:L14" xr:uid="{00000000-0002-0000-05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500-00001C000000}"/>
    <dataValidation allowBlank="1" showInputMessage="1" showErrorMessage="1" prompt="For pipe trench in cartway of State Routes: enter pipe length and base width (pipe trench width + 12&quot; cutbacks to each side). " sqref="D14:F14" xr:uid="{00000000-0002-0000-05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5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5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5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05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500-000022000000}"/>
    <dataValidation allowBlank="1" showInputMessage="1" showErrorMessage="1" prompt="Enter system stone storage length, width, and depth._x000a_" sqref="N4:Q4" xr:uid="{00000000-0002-0000-05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500-000024000000}"/>
    <dataValidation allowBlank="1" showInputMessage="1" showErrorMessage="1" prompt="Enter sand layer length, width, and depth (typically 6&quot;)._x000a__x000a_" sqref="J4:M4" xr:uid="{00000000-0002-0000-05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5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500-000027000000}"/>
    <dataValidation allowBlank="1" showInputMessage="1" showErrorMessage="1" prompt="Update the number of total pages." sqref="A48:U48" xr:uid="{00000000-0002-0000-05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5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5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090377DF-377B-467B-91AF-6662667AEAD4}"/>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00B4EC5F-1948-409F-8036-074DFB091CD7}"/>
  </dataValidations>
  <pageMargins left="0.25" right="0.25" top="0.75" bottom="0.75" header="0.3" footer="0.3"/>
  <pageSetup paperSize="17"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6.5" customHeight="1">
      <c r="A48" s="417" t="s">
        <v>113</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cfRule type="cellIs" dxfId="1203" priority="91" stopIfTrue="1" operator="equal">
      <formula>0</formula>
    </cfRule>
  </conditionalFormatting>
  <conditionalFormatting sqref="A2 K2">
    <cfRule type="cellIs" dxfId="1202" priority="90" stopIfTrue="1" operator="equal">
      <formula>0</formula>
    </cfRule>
  </conditionalFormatting>
  <conditionalFormatting sqref="J2">
    <cfRule type="cellIs" dxfId="1201" priority="89" stopIfTrue="1" operator="equal">
      <formula>0</formula>
    </cfRule>
  </conditionalFormatting>
  <conditionalFormatting sqref="L2">
    <cfRule type="cellIs" dxfId="1200" priority="88" stopIfTrue="1" operator="equal">
      <formula>0</formula>
    </cfRule>
  </conditionalFormatting>
  <conditionalFormatting sqref="N2">
    <cfRule type="cellIs" dxfId="1199" priority="87" stopIfTrue="1" operator="equal">
      <formula>0</formula>
    </cfRule>
  </conditionalFormatting>
  <conditionalFormatting sqref="B2 J2">
    <cfRule type="cellIs" dxfId="1198" priority="86" stopIfTrue="1" operator="equal">
      <formula>0</formula>
    </cfRule>
  </conditionalFormatting>
  <conditionalFormatting sqref="I2">
    <cfRule type="cellIs" dxfId="1197" priority="85" stopIfTrue="1" operator="equal">
      <formula>0</formula>
    </cfRule>
  </conditionalFormatting>
  <conditionalFormatting sqref="K2">
    <cfRule type="cellIs" dxfId="1196" priority="84" stopIfTrue="1" operator="equal">
      <formula>0</formula>
    </cfRule>
  </conditionalFormatting>
  <conditionalFormatting sqref="M2">
    <cfRule type="cellIs" dxfId="1195" priority="83" stopIfTrue="1" operator="equal">
      <formula>0</formula>
    </cfRule>
  </conditionalFormatting>
  <conditionalFormatting sqref="I6:I8">
    <cfRule type="cellIs" dxfId="1194" priority="81" stopIfTrue="1" operator="equal">
      <formula>0</formula>
    </cfRule>
  </conditionalFormatting>
  <conditionalFormatting sqref="D6:E6 D7:D8">
    <cfRule type="cellIs" dxfId="1193" priority="82" stopIfTrue="1" operator="equal">
      <formula>0</formula>
    </cfRule>
  </conditionalFormatting>
  <conditionalFormatting sqref="Q6:Q8">
    <cfRule type="cellIs" dxfId="1192" priority="80" stopIfTrue="1" operator="equal">
      <formula>0</formula>
    </cfRule>
  </conditionalFormatting>
  <conditionalFormatting sqref="P12:Q13 N12:N13 P22:P24 N22:N24 Q19:Q23 N26:N31 P26:P28 P31">
    <cfRule type="cellIs" dxfId="1191" priority="79" stopIfTrue="1" operator="equal">
      <formula>0</formula>
    </cfRule>
  </conditionalFormatting>
  <conditionalFormatting sqref="I11">
    <cfRule type="cellIs" dxfId="1190" priority="73" stopIfTrue="1" operator="equal">
      <formula>0</formula>
    </cfRule>
  </conditionalFormatting>
  <conditionalFormatting sqref="A33 C33:D33 C12:D13 D14">
    <cfRule type="cellIs" dxfId="1189" priority="78" stopIfTrue="1" operator="equal">
      <formula>0</formula>
    </cfRule>
  </conditionalFormatting>
  <conditionalFormatting sqref="H12:I12 E12:E13 I33 E33">
    <cfRule type="cellIs" dxfId="1188" priority="77" stopIfTrue="1" operator="equal">
      <formula>0</formula>
    </cfRule>
  </conditionalFormatting>
  <conditionalFormatting sqref="D9:D10">
    <cfRule type="cellIs" dxfId="1187" priority="76" stopIfTrue="1" operator="equal">
      <formula>0</formula>
    </cfRule>
  </conditionalFormatting>
  <conditionalFormatting sqref="I9:I10">
    <cfRule type="cellIs" dxfId="1186" priority="75" stopIfTrue="1" operator="equal">
      <formula>0</formula>
    </cfRule>
  </conditionalFormatting>
  <conditionalFormatting sqref="D11">
    <cfRule type="cellIs" dxfId="1185" priority="74" stopIfTrue="1" operator="equal">
      <formula>0</formula>
    </cfRule>
  </conditionalFormatting>
  <conditionalFormatting sqref="M13:M14 M23">
    <cfRule type="cellIs" dxfId="1184" priority="72" stopIfTrue="1" operator="equal">
      <formula>0</formula>
    </cfRule>
  </conditionalFormatting>
  <conditionalFormatting sqref="T12:U13 R12:R13 T23:U23 R30:R32">
    <cfRule type="cellIs" dxfId="1183" priority="71" stopIfTrue="1" operator="equal">
      <formula>0</formula>
    </cfRule>
  </conditionalFormatting>
  <conditionalFormatting sqref="F33">
    <cfRule type="cellIs" dxfId="1182" priority="66" stopIfTrue="1" operator="equal">
      <formula>0</formula>
    </cfRule>
  </conditionalFormatting>
  <conditionalFormatting sqref="F22:G22">
    <cfRule type="cellIs" dxfId="1181" priority="70" stopIfTrue="1" operator="equal">
      <formula>0</formula>
    </cfRule>
  </conditionalFormatting>
  <conditionalFormatting sqref="H32">
    <cfRule type="cellIs" dxfId="1180" priority="63" stopIfTrue="1" operator="equal">
      <formula>0</formula>
    </cfRule>
  </conditionalFormatting>
  <conditionalFormatting sqref="I32">
    <cfRule type="cellIs" dxfId="1179" priority="62" stopIfTrue="1" operator="equal">
      <formula>0</formula>
    </cfRule>
  </conditionalFormatting>
  <conditionalFormatting sqref="J22">
    <cfRule type="cellIs" dxfId="1178" priority="68" stopIfTrue="1" operator="equal">
      <formula>0</formula>
    </cfRule>
  </conditionalFormatting>
  <conditionalFormatting sqref="I22">
    <cfRule type="cellIs" dxfId="1177" priority="69" stopIfTrue="1" operator="equal">
      <formula>0</formula>
    </cfRule>
  </conditionalFormatting>
  <conditionalFormatting sqref="L22">
    <cfRule type="cellIs" dxfId="1176" priority="67" stopIfTrue="1" operator="equal">
      <formula>0</formula>
    </cfRule>
  </conditionalFormatting>
  <conditionalFormatting sqref="M6:M8">
    <cfRule type="cellIs" dxfId="1175" priority="61" stopIfTrue="1" operator="equal">
      <formula>0</formula>
    </cfRule>
  </conditionalFormatting>
  <conditionalFormatting sqref="G33">
    <cfRule type="cellIs" dxfId="1174" priority="65" stopIfTrue="1" operator="equal">
      <formula>0</formula>
    </cfRule>
  </conditionalFormatting>
  <conditionalFormatting sqref="I26:I31">
    <cfRule type="cellIs" dxfId="1173" priority="64" stopIfTrue="1" operator="equal">
      <formula>0</formula>
    </cfRule>
  </conditionalFormatting>
  <conditionalFormatting sqref="E22">
    <cfRule type="cellIs" dxfId="1172" priority="57" stopIfTrue="1" operator="equal">
      <formula>0</formula>
    </cfRule>
  </conditionalFormatting>
  <conditionalFormatting sqref="U6:U11">
    <cfRule type="cellIs" dxfId="1171" priority="59" stopIfTrue="1" operator="equal">
      <formula>0</formula>
    </cfRule>
  </conditionalFormatting>
  <conditionalFormatting sqref="B22:C22">
    <cfRule type="cellIs" dxfId="1170" priority="58" stopIfTrue="1" operator="equal">
      <formula>0</formula>
    </cfRule>
  </conditionalFormatting>
  <conditionalFormatting sqref="F22">
    <cfRule type="cellIs" dxfId="1169" priority="56" stopIfTrue="1" operator="equal">
      <formula>0</formula>
    </cfRule>
  </conditionalFormatting>
  <conditionalFormatting sqref="H22">
    <cfRule type="cellIs" dxfId="1168" priority="55" stopIfTrue="1" operator="equal">
      <formula>0</formula>
    </cfRule>
  </conditionalFormatting>
  <conditionalFormatting sqref="I22">
    <cfRule type="cellIs" dxfId="1167" priority="54" stopIfTrue="1" operator="equal">
      <formula>0</formula>
    </cfRule>
  </conditionalFormatting>
  <conditionalFormatting sqref="K22">
    <cfRule type="cellIs" dxfId="1166" priority="53" stopIfTrue="1" operator="equal">
      <formula>0</formula>
    </cfRule>
  </conditionalFormatting>
  <conditionalFormatting sqref="L22">
    <cfRule type="cellIs" dxfId="1165" priority="52" stopIfTrue="1" operator="equal">
      <formula>0</formula>
    </cfRule>
  </conditionalFormatting>
  <conditionalFormatting sqref="F26:F31">
    <cfRule type="cellIs" dxfId="1164" priority="42" stopIfTrue="1" operator="equal">
      <formula>0</formula>
    </cfRule>
  </conditionalFormatting>
  <conditionalFormatting sqref="Q16:Q18">
    <cfRule type="cellIs" dxfId="1163" priority="51" stopIfTrue="1" operator="equal">
      <formula>0</formula>
    </cfRule>
  </conditionalFormatting>
  <conditionalFormatting sqref="B32">
    <cfRule type="cellIs" dxfId="1162" priority="46" stopIfTrue="1" operator="equal">
      <formula>0</formula>
    </cfRule>
  </conditionalFormatting>
  <conditionalFormatting sqref="C26:C31">
    <cfRule type="cellIs" dxfId="1161" priority="45" stopIfTrue="1" operator="equal">
      <formula>0</formula>
    </cfRule>
  </conditionalFormatting>
  <conditionalFormatting sqref="C32">
    <cfRule type="cellIs" dxfId="1160" priority="44" stopIfTrue="1" operator="equal">
      <formula>0</formula>
    </cfRule>
  </conditionalFormatting>
  <conditionalFormatting sqref="F32">
    <cfRule type="cellIs" dxfId="1159" priority="41" stopIfTrue="1" operator="equal">
      <formula>0</formula>
    </cfRule>
  </conditionalFormatting>
  <conditionalFormatting sqref="E32">
    <cfRule type="cellIs" dxfId="1158" priority="43" stopIfTrue="1" operator="equal">
      <formula>0</formula>
    </cfRule>
  </conditionalFormatting>
  <conditionalFormatting sqref="J26:K26">
    <cfRule type="cellIs" dxfId="1157" priority="40" stopIfTrue="1" operator="equal">
      <formula>0</formula>
    </cfRule>
  </conditionalFormatting>
  <conditionalFormatting sqref="K26">
    <cfRule type="cellIs" dxfId="1156" priority="38" stopIfTrue="1" operator="equal">
      <formula>0</formula>
    </cfRule>
  </conditionalFormatting>
  <conditionalFormatting sqref="J25">
    <cfRule type="cellIs" dxfId="1155" priority="37" stopIfTrue="1" operator="equal">
      <formula>0</formula>
    </cfRule>
  </conditionalFormatting>
  <conditionalFormatting sqref="L26">
    <cfRule type="cellIs" dxfId="1154" priority="39" stopIfTrue="1" operator="equal">
      <formula>0</formula>
    </cfRule>
  </conditionalFormatting>
  <conditionalFormatting sqref="L25">
    <cfRule type="cellIs" dxfId="1153" priority="36" stopIfTrue="1" operator="equal">
      <formula>0</formula>
    </cfRule>
  </conditionalFormatting>
  <conditionalFormatting sqref="L26">
    <cfRule type="cellIs" dxfId="1152" priority="35" stopIfTrue="1" operator="equal">
      <formula>0</formula>
    </cfRule>
  </conditionalFormatting>
  <conditionalFormatting sqref="K26">
    <cfRule type="cellIs" dxfId="1151" priority="33" stopIfTrue="1" operator="equal">
      <formula>0</formula>
    </cfRule>
  </conditionalFormatting>
  <conditionalFormatting sqref="K25">
    <cfRule type="cellIs" dxfId="1150" priority="34" stopIfTrue="1" operator="equal">
      <formula>0</formula>
    </cfRule>
  </conditionalFormatting>
  <conditionalFormatting sqref="J32">
    <cfRule type="cellIs" dxfId="1149" priority="32" stopIfTrue="1" operator="equal">
      <formula>0</formula>
    </cfRule>
  </conditionalFormatting>
  <conditionalFormatting sqref="J28">
    <cfRule type="cellIs" dxfId="1148" priority="31" stopIfTrue="1" operator="equal">
      <formula>0</formula>
    </cfRule>
  </conditionalFormatting>
  <conditionalFormatting sqref="O61:O71">
    <cfRule type="cellIs" dxfId="1147" priority="30" stopIfTrue="1" operator="equal">
      <formula>0</formula>
    </cfRule>
  </conditionalFormatting>
  <conditionalFormatting sqref="F61:G61 G62:G63 D61:D73 F62:F73">
    <cfRule type="cellIs" dxfId="1146" priority="29" stopIfTrue="1" operator="equal">
      <formula>0</formula>
    </cfRule>
  </conditionalFormatting>
  <conditionalFormatting sqref="L61:L72 H61:H70">
    <cfRule type="cellIs" dxfId="1145" priority="28" stopIfTrue="1" operator="equal">
      <formula>0</formula>
    </cfRule>
  </conditionalFormatting>
  <conditionalFormatting sqref="I61:I70">
    <cfRule type="cellIs" dxfId="1144" priority="27" stopIfTrue="1" operator="equal">
      <formula>0</formula>
    </cfRule>
  </conditionalFormatting>
  <conditionalFormatting sqref="J61:J63">
    <cfRule type="cellIs" dxfId="1143" priority="26" stopIfTrue="1" operator="equal">
      <formula>0</formula>
    </cfRule>
  </conditionalFormatting>
  <conditionalFormatting sqref="E39:M39">
    <cfRule type="cellIs" dxfId="1142" priority="25" stopIfTrue="1" operator="equal">
      <formula>0</formula>
    </cfRule>
  </conditionalFormatting>
  <conditionalFormatting sqref="O27">
    <cfRule type="cellIs" dxfId="1141" priority="24" stopIfTrue="1" operator="equal">
      <formula>0</formula>
    </cfRule>
  </conditionalFormatting>
  <conditionalFormatting sqref="N32">
    <cfRule type="cellIs" dxfId="1140" priority="23" stopIfTrue="1" operator="equal">
      <formula>0</formula>
    </cfRule>
  </conditionalFormatting>
  <conditionalFormatting sqref="Q31:Q32">
    <cfRule type="cellIs" dxfId="1139" priority="22" stopIfTrue="1" operator="equal">
      <formula>0</formula>
    </cfRule>
  </conditionalFormatting>
  <conditionalFormatting sqref="U31:U32">
    <cfRule type="cellIs" dxfId="1138" priority="21" stopIfTrue="1" operator="equal">
      <formula>0</formula>
    </cfRule>
  </conditionalFormatting>
  <conditionalFormatting sqref="U27">
    <cfRule type="cellIs" dxfId="1137" priority="20" stopIfTrue="1" operator="equal">
      <formula>0</formula>
    </cfRule>
  </conditionalFormatting>
  <conditionalFormatting sqref="U44">
    <cfRule type="cellIs" dxfId="1136" priority="19" stopIfTrue="1" operator="equal">
      <formula>0</formula>
    </cfRule>
  </conditionalFormatting>
  <conditionalFormatting sqref="S24">
    <cfRule type="cellIs" dxfId="1135" priority="18" stopIfTrue="1" operator="equal">
      <formula>0</formula>
    </cfRule>
  </conditionalFormatting>
  <conditionalFormatting sqref="T27">
    <cfRule type="cellIs" dxfId="1134" priority="17" stopIfTrue="1" operator="equal">
      <formula>0</formula>
    </cfRule>
  </conditionalFormatting>
  <conditionalFormatting sqref="R24 R26:R27">
    <cfRule type="cellIs" dxfId="1133" priority="16" stopIfTrue="1" operator="equal">
      <formula>0</formula>
    </cfRule>
  </conditionalFormatting>
  <conditionalFormatting sqref="T43">
    <cfRule type="cellIs" dxfId="1132" priority="15" stopIfTrue="1" operator="equal">
      <formula>0</formula>
    </cfRule>
  </conditionalFormatting>
  <conditionalFormatting sqref="T44:T45">
    <cfRule type="cellIs" dxfId="1131" priority="14" stopIfTrue="1" operator="equal">
      <formula>0</formula>
    </cfRule>
  </conditionalFormatting>
  <conditionalFormatting sqref="U45">
    <cfRule type="cellIs" dxfId="1130" priority="13" stopIfTrue="1" operator="equal">
      <formula>0</formula>
    </cfRule>
  </conditionalFormatting>
  <conditionalFormatting sqref="T44:T45">
    <cfRule type="cellIs" dxfId="1129" priority="12" stopIfTrue="1" operator="equal">
      <formula>0</formula>
    </cfRule>
  </conditionalFormatting>
  <conditionalFormatting sqref="J27">
    <cfRule type="cellIs" dxfId="1128" priority="11" stopIfTrue="1" operator="equal">
      <formula>0</formula>
    </cfRule>
  </conditionalFormatting>
  <conditionalFormatting sqref="J30">
    <cfRule type="cellIs" dxfId="1127" priority="10" stopIfTrue="1" operator="equal">
      <formula>0</formula>
    </cfRule>
  </conditionalFormatting>
  <conditionalFormatting sqref="U22 T16:T21">
    <cfRule type="cellIs" dxfId="1126" priority="9" stopIfTrue="1" operator="equal">
      <formula>0</formula>
    </cfRule>
  </conditionalFormatting>
  <conditionalFormatting sqref="R22 U22">
    <cfRule type="cellIs" dxfId="1125" priority="8" stopIfTrue="1" operator="equal">
      <formula>0</formula>
    </cfRule>
  </conditionalFormatting>
  <conditionalFormatting sqref="T22">
    <cfRule type="cellIs" dxfId="1124" priority="7" stopIfTrue="1" operator="equal">
      <formula>0</formula>
    </cfRule>
  </conditionalFormatting>
  <conditionalFormatting sqref="U16:U21">
    <cfRule type="cellIs" dxfId="1123" priority="6" stopIfTrue="1" operator="equal">
      <formula>0</formula>
    </cfRule>
  </conditionalFormatting>
  <conditionalFormatting sqref="J11:J12 M12">
    <cfRule type="cellIs" dxfId="1122" priority="5" stopIfTrue="1" operator="equal">
      <formula>0</formula>
    </cfRule>
  </conditionalFormatting>
  <conditionalFormatting sqref="J10 L10:M10">
    <cfRule type="cellIs" dxfId="1121" priority="4" stopIfTrue="1" operator="equal">
      <formula>0</formula>
    </cfRule>
  </conditionalFormatting>
  <conditionalFormatting sqref="L12">
    <cfRule type="cellIs" dxfId="1120" priority="3" stopIfTrue="1" operator="equal">
      <formula>0</formula>
    </cfRule>
  </conditionalFormatting>
  <conditionalFormatting sqref="Q24 Q26">
    <cfRule type="cellIs" dxfId="1119" priority="2" stopIfTrue="1" operator="equal">
      <formula>0</formula>
    </cfRule>
  </conditionalFormatting>
  <conditionalFormatting sqref="Q27">
    <cfRule type="cellIs" dxfId="1118" priority="1" stopIfTrue="1" operator="equal">
      <formula>0</formula>
    </cfRule>
  </conditionalFormatting>
  <dataValidations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6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600-000001000000}"/>
    <dataValidation allowBlank="1" showInputMessage="1" showErrorMessage="1" prompt="Enter sand layer length, width, and depth (typically 6&quot;)._x000a__x000a_" sqref="J4:M4" xr:uid="{00000000-0002-0000-0600-000002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600-000003000000}"/>
    <dataValidation allowBlank="1" showInputMessage="1" showErrorMessage="1" prompt="Enter system stone storage length, width, and depth._x000a_" sqref="N4:Q4" xr:uid="{00000000-0002-0000-06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600-000005000000}"/>
    <dataValidation allowBlank="1" showInputMessage="1" showErrorMessage="1" prompt="Enter volume of tanks within stone storage in cubic yards._x000a_For same size modular tanks, volume = [# of tanks x tank length x tank width x tank height] / 27._x000a__x000a_" sqref="N10:P10" xr:uid="{00000000-0002-0000-0600-000006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6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6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600-000009000000}"/>
    <dataValidation allowBlank="1" showInputMessage="1" showErrorMessage="1" prompt="For pipe trench in cartway of State Routes: enter pipe length and base width (pipe trench width + 12&quot; cutbacks to each side). " sqref="D14:F14" xr:uid="{00000000-0002-0000-06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600-00000B000000}"/>
    <dataValidation allowBlank="1" showInputMessage="1" showErrorMessage="1" prompt="For pipe trench in cartway of State Routes: enter pipe length and paving width (pipe trench width + 12&quot; cutbacks to each side). " sqref="J14:L14" xr:uid="{00000000-0002-0000-0600-00000C000000}"/>
    <dataValidation allowBlank="1" showInputMessage="1" showErrorMessage="1" prompt="For both CITY PAVING and STATE ROUTE PAVING, exclude areas within intersections; enter areas under PAVING AT INTERSECTIONS instead." sqref="M14:M22" xr:uid="{00000000-0002-0000-0600-00000D000000}"/>
    <dataValidation allowBlank="1" showInputMessage="1" showErrorMessage="1" prompt="For City Streets, multiply S.Y. by 0.1 to convert to TON._x000a_For State Routes, multiply S.Y. by 0.15 to convert to TON." sqref="Q15" xr:uid="{00000000-0002-0000-0600-00000E000000}"/>
    <dataValidation allowBlank="1" showInputMessage="1" showErrorMessage="1" prompt="Refer to notes within CITY PAVING and STATE ROUTE PAVING cells for direction._x000a_" sqref="N14:Q14" xr:uid="{00000000-0002-0000-0600-00000F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600-000010000000}"/>
    <dataValidation allowBlank="1" showInputMessage="1" showErrorMessage="1" prompt="Enter length and width of grassed areas disturbed accounting for a buffer past the area of the SW or pipe trench limits._x000a_" sqref="D24:F24" xr:uid="{00000000-0002-0000-0600-000011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600-000012000000}"/>
    <dataValidation allowBlank="1" showInputMessage="1" showErrorMessage="1" prompt="Enter length of curb replacement by kind, refer to the Paving Letter for limits._x000a_NOTE: Do not count curb disturbance due to proposed ADA ramps or inlets._x000a_" sqref="J24:L24" xr:uid="{00000000-0002-0000-0600-000013000000}"/>
    <dataValidation allowBlank="1" showInputMessage="1" showErrorMessage="1" prompt="Enter the number of ramps triggered by the green infrastructure construction." sqref="J27:L27" xr:uid="{00000000-0002-0000-0600-000014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600-000015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600-000016000000}"/>
    <dataValidation allowBlank="1" showInputMessage="1" showErrorMessage="1" prompt="Enter the number of observation wells in system._x000a_" sqref="N24:N25" xr:uid="{00000000-0002-0000-0600-000017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600-000018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600-000019000000}"/>
    <dataValidation allowBlank="1" showInputMessage="1" showErrorMessage="1" prompt="Enter length of utility sleeve for existing utilities within/crossing system." sqref="R24:R25" xr:uid="{00000000-0002-0000-0600-00001A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600-00001B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600-00001C000000}"/>
    <dataValidation allowBlank="1" showInputMessage="1" showErrorMessage="1" prompt="Enter the number of existing trees (4&quot;-10&quot; caliper) to be removed due to construction of system." sqref="N31:O31" xr:uid="{00000000-0002-0000-0600-00001D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600-00001E000000}"/>
    <dataValidation allowBlank="1" showInputMessage="1" showErrorMessage="1" prompt="Enter the number of proposed trees, 2-2.5 inch caliper._x000a_NOTE: If proposed trees are of a diffent size range, use the miscellaneous area below for the quantities." sqref="R32:S32" xr:uid="{00000000-0002-0000-0600-00001F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600-000020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600-000021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600-000022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600-000023000000}"/>
    <dataValidation allowBlank="1" showInputMessage="1" showErrorMessage="1" prompt="Enter the total number of earthen check dams." sqref="U43" xr:uid="{00000000-0002-0000-0600-000024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600-000025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600-000026000000}"/>
    <dataValidation type="list" allowBlank="1" showInputMessage="1" showErrorMessage="1" sqref="L2" xr:uid="{00000000-0002-0000-0600-000027000000}">
      <formula1>$AA$3:$AA$5</formula1>
    </dataValidation>
    <dataValidation allowBlank="1" showInputMessage="1" showErrorMessage="1" prompt="Update the number of total pages." sqref="A48:U48" xr:uid="{00000000-0002-0000-06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6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6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2066AECE-0D76-44E1-BF53-DFB8431A4107}"/>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12929117-F21C-4EC1-9E00-058DE3D09C5B}"/>
  </dataValidations>
  <pageMargins left="0.25" right="0.25" top="0.75" bottom="0.75" header="0.3" footer="0.3"/>
  <pageSetup paperSize="17" scale="7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73"/>
  <sheetViews>
    <sheetView zoomScale="91" zoomScaleNormal="91" workbookViewId="0">
      <pane ySplit="1" topLeftCell="A2" activePane="bottomLeft" state="frozen"/>
      <selection pane="bottomLeft" activeCell="A49" sqref="A49"/>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18.75" customHeight="1">
      <c r="A48" s="417" t="s">
        <v>114</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1117" priority="91" stopIfTrue="1" operator="equal">
      <formula>0</formula>
    </cfRule>
  </conditionalFormatting>
  <conditionalFormatting sqref="A2 K2">
    <cfRule type="cellIs" dxfId="1116" priority="90" stopIfTrue="1" operator="equal">
      <formula>0</formula>
    </cfRule>
  </conditionalFormatting>
  <conditionalFormatting sqref="J2">
    <cfRule type="cellIs" dxfId="1115" priority="89" stopIfTrue="1" operator="equal">
      <formula>0</formula>
    </cfRule>
  </conditionalFormatting>
  <conditionalFormatting sqref="L2">
    <cfRule type="cellIs" dxfId="1114" priority="88" stopIfTrue="1" operator="equal">
      <formula>0</formula>
    </cfRule>
  </conditionalFormatting>
  <conditionalFormatting sqref="N2">
    <cfRule type="cellIs" dxfId="1113" priority="87" stopIfTrue="1" operator="equal">
      <formula>0</formula>
    </cfRule>
  </conditionalFormatting>
  <conditionalFormatting sqref="B2 J2">
    <cfRule type="cellIs" dxfId="1112" priority="86" stopIfTrue="1" operator="equal">
      <formula>0</formula>
    </cfRule>
  </conditionalFormatting>
  <conditionalFormatting sqref="I2">
    <cfRule type="cellIs" dxfId="1111" priority="85" stopIfTrue="1" operator="equal">
      <formula>0</formula>
    </cfRule>
  </conditionalFormatting>
  <conditionalFormatting sqref="K2">
    <cfRule type="cellIs" dxfId="1110" priority="84" stopIfTrue="1" operator="equal">
      <formula>0</formula>
    </cfRule>
  </conditionalFormatting>
  <conditionalFormatting sqref="M2">
    <cfRule type="cellIs" dxfId="1109" priority="83" stopIfTrue="1" operator="equal">
      <formula>0</formula>
    </cfRule>
  </conditionalFormatting>
  <conditionalFormatting sqref="I6:I8">
    <cfRule type="cellIs" dxfId="1108" priority="81" stopIfTrue="1" operator="equal">
      <formula>0</formula>
    </cfRule>
  </conditionalFormatting>
  <conditionalFormatting sqref="D6:E6 D7:D8">
    <cfRule type="cellIs" dxfId="1107" priority="82" stopIfTrue="1" operator="equal">
      <formula>0</formula>
    </cfRule>
  </conditionalFormatting>
  <conditionalFormatting sqref="Q6:Q8">
    <cfRule type="cellIs" dxfId="1106" priority="80" stopIfTrue="1" operator="equal">
      <formula>0</formula>
    </cfRule>
  </conditionalFormatting>
  <conditionalFormatting sqref="P12:Q13 N12:N13 P22:P24 N22:N24 Q19:Q23 N26:N31 P26:P28 P31">
    <cfRule type="cellIs" dxfId="1105" priority="79" stopIfTrue="1" operator="equal">
      <formula>0</formula>
    </cfRule>
  </conditionalFormatting>
  <conditionalFormatting sqref="I11">
    <cfRule type="cellIs" dxfId="1104" priority="73" stopIfTrue="1" operator="equal">
      <formula>0</formula>
    </cfRule>
  </conditionalFormatting>
  <conditionalFormatting sqref="A33 C33:D33 C12:D13 D14">
    <cfRule type="cellIs" dxfId="1103" priority="78" stopIfTrue="1" operator="equal">
      <formula>0</formula>
    </cfRule>
  </conditionalFormatting>
  <conditionalFormatting sqref="H12:I12 E12:E13 I33 E33">
    <cfRule type="cellIs" dxfId="1102" priority="77" stopIfTrue="1" operator="equal">
      <formula>0</formula>
    </cfRule>
  </conditionalFormatting>
  <conditionalFormatting sqref="D9:D10">
    <cfRule type="cellIs" dxfId="1101" priority="76" stopIfTrue="1" operator="equal">
      <formula>0</formula>
    </cfRule>
  </conditionalFormatting>
  <conditionalFormatting sqref="I9:I10">
    <cfRule type="cellIs" dxfId="1100" priority="75" stopIfTrue="1" operator="equal">
      <formula>0</formula>
    </cfRule>
  </conditionalFormatting>
  <conditionalFormatting sqref="D11">
    <cfRule type="cellIs" dxfId="1099" priority="74" stopIfTrue="1" operator="equal">
      <formula>0</formula>
    </cfRule>
  </conditionalFormatting>
  <conditionalFormatting sqref="M13:M14 M23">
    <cfRule type="cellIs" dxfId="1098" priority="72" stopIfTrue="1" operator="equal">
      <formula>0</formula>
    </cfRule>
  </conditionalFormatting>
  <conditionalFormatting sqref="T12:U13 R12:R13 T23:U23 R30:R32">
    <cfRule type="cellIs" dxfId="1097" priority="71" stopIfTrue="1" operator="equal">
      <formula>0</formula>
    </cfRule>
  </conditionalFormatting>
  <conditionalFormatting sqref="F33">
    <cfRule type="cellIs" dxfId="1096" priority="66" stopIfTrue="1" operator="equal">
      <formula>0</formula>
    </cfRule>
  </conditionalFormatting>
  <conditionalFormatting sqref="F22:G22">
    <cfRule type="cellIs" dxfId="1095" priority="70" stopIfTrue="1" operator="equal">
      <formula>0</formula>
    </cfRule>
  </conditionalFormatting>
  <conditionalFormatting sqref="H32">
    <cfRule type="cellIs" dxfId="1094" priority="63" stopIfTrue="1" operator="equal">
      <formula>0</formula>
    </cfRule>
  </conditionalFormatting>
  <conditionalFormatting sqref="I32">
    <cfRule type="cellIs" dxfId="1093" priority="62" stopIfTrue="1" operator="equal">
      <formula>0</formula>
    </cfRule>
  </conditionalFormatting>
  <conditionalFormatting sqref="J22">
    <cfRule type="cellIs" dxfId="1092" priority="68" stopIfTrue="1" operator="equal">
      <formula>0</formula>
    </cfRule>
  </conditionalFormatting>
  <conditionalFormatting sqref="I22">
    <cfRule type="cellIs" dxfId="1091" priority="69" stopIfTrue="1" operator="equal">
      <formula>0</formula>
    </cfRule>
  </conditionalFormatting>
  <conditionalFormatting sqref="L22">
    <cfRule type="cellIs" dxfId="1090" priority="67" stopIfTrue="1" operator="equal">
      <formula>0</formula>
    </cfRule>
  </conditionalFormatting>
  <conditionalFormatting sqref="M6:M8">
    <cfRule type="cellIs" dxfId="1089" priority="61" stopIfTrue="1" operator="equal">
      <formula>0</formula>
    </cfRule>
  </conditionalFormatting>
  <conditionalFormatting sqref="G33">
    <cfRule type="cellIs" dxfId="1088" priority="65" stopIfTrue="1" operator="equal">
      <formula>0</formula>
    </cfRule>
  </conditionalFormatting>
  <conditionalFormatting sqref="I26:I31">
    <cfRule type="cellIs" dxfId="1087" priority="64" stopIfTrue="1" operator="equal">
      <formula>0</formula>
    </cfRule>
  </conditionalFormatting>
  <conditionalFormatting sqref="E22">
    <cfRule type="cellIs" dxfId="1086" priority="57" stopIfTrue="1" operator="equal">
      <formula>0</formula>
    </cfRule>
  </conditionalFormatting>
  <conditionalFormatting sqref="U6:U11">
    <cfRule type="cellIs" dxfId="1085" priority="59" stopIfTrue="1" operator="equal">
      <formula>0</formula>
    </cfRule>
  </conditionalFormatting>
  <conditionalFormatting sqref="B22:C22">
    <cfRule type="cellIs" dxfId="1084" priority="58" stopIfTrue="1" operator="equal">
      <formula>0</formula>
    </cfRule>
  </conditionalFormatting>
  <conditionalFormatting sqref="F22">
    <cfRule type="cellIs" dxfId="1083" priority="56" stopIfTrue="1" operator="equal">
      <formula>0</formula>
    </cfRule>
  </conditionalFormatting>
  <conditionalFormatting sqref="H22">
    <cfRule type="cellIs" dxfId="1082" priority="55" stopIfTrue="1" operator="equal">
      <formula>0</formula>
    </cfRule>
  </conditionalFormatting>
  <conditionalFormatting sqref="I22">
    <cfRule type="cellIs" dxfId="1081" priority="54" stopIfTrue="1" operator="equal">
      <formula>0</formula>
    </cfRule>
  </conditionalFormatting>
  <conditionalFormatting sqref="K22">
    <cfRule type="cellIs" dxfId="1080" priority="53" stopIfTrue="1" operator="equal">
      <formula>0</formula>
    </cfRule>
  </conditionalFormatting>
  <conditionalFormatting sqref="L22">
    <cfRule type="cellIs" dxfId="1079" priority="52" stopIfTrue="1" operator="equal">
      <formula>0</formula>
    </cfRule>
  </conditionalFormatting>
  <conditionalFormatting sqref="F26:F31">
    <cfRule type="cellIs" dxfId="1078" priority="42" stopIfTrue="1" operator="equal">
      <formula>0</formula>
    </cfRule>
  </conditionalFormatting>
  <conditionalFormatting sqref="Q16:Q18">
    <cfRule type="cellIs" dxfId="1077" priority="51" stopIfTrue="1" operator="equal">
      <formula>0</formula>
    </cfRule>
  </conditionalFormatting>
  <conditionalFormatting sqref="B32">
    <cfRule type="cellIs" dxfId="1076" priority="46" stopIfTrue="1" operator="equal">
      <formula>0</formula>
    </cfRule>
  </conditionalFormatting>
  <conditionalFormatting sqref="C26:C31">
    <cfRule type="cellIs" dxfId="1075" priority="45" stopIfTrue="1" operator="equal">
      <formula>0</formula>
    </cfRule>
  </conditionalFormatting>
  <conditionalFormatting sqref="C32">
    <cfRule type="cellIs" dxfId="1074" priority="44" stopIfTrue="1" operator="equal">
      <formula>0</formula>
    </cfRule>
  </conditionalFormatting>
  <conditionalFormatting sqref="F32">
    <cfRule type="cellIs" dxfId="1073" priority="41" stopIfTrue="1" operator="equal">
      <formula>0</formula>
    </cfRule>
  </conditionalFormatting>
  <conditionalFormatting sqref="E32">
    <cfRule type="cellIs" dxfId="1072" priority="43" stopIfTrue="1" operator="equal">
      <formula>0</formula>
    </cfRule>
  </conditionalFormatting>
  <conditionalFormatting sqref="J26:K26">
    <cfRule type="cellIs" dxfId="1071" priority="40" stopIfTrue="1" operator="equal">
      <formula>0</formula>
    </cfRule>
  </conditionalFormatting>
  <conditionalFormatting sqref="K26">
    <cfRule type="cellIs" dxfId="1070" priority="38" stopIfTrue="1" operator="equal">
      <formula>0</formula>
    </cfRule>
  </conditionalFormatting>
  <conditionalFormatting sqref="J25">
    <cfRule type="cellIs" dxfId="1069" priority="37" stopIfTrue="1" operator="equal">
      <formula>0</formula>
    </cfRule>
  </conditionalFormatting>
  <conditionalFormatting sqref="L26">
    <cfRule type="cellIs" dxfId="1068" priority="39" stopIfTrue="1" operator="equal">
      <formula>0</formula>
    </cfRule>
  </conditionalFormatting>
  <conditionalFormatting sqref="L25">
    <cfRule type="cellIs" dxfId="1067" priority="36" stopIfTrue="1" operator="equal">
      <formula>0</formula>
    </cfRule>
  </conditionalFormatting>
  <conditionalFormatting sqref="L26">
    <cfRule type="cellIs" dxfId="1066" priority="35" stopIfTrue="1" operator="equal">
      <formula>0</formula>
    </cfRule>
  </conditionalFormatting>
  <conditionalFormatting sqref="K26">
    <cfRule type="cellIs" dxfId="1065" priority="33" stopIfTrue="1" operator="equal">
      <formula>0</formula>
    </cfRule>
  </conditionalFormatting>
  <conditionalFormatting sqref="K25">
    <cfRule type="cellIs" dxfId="1064" priority="34" stopIfTrue="1" operator="equal">
      <formula>0</formula>
    </cfRule>
  </conditionalFormatting>
  <conditionalFormatting sqref="J32">
    <cfRule type="cellIs" dxfId="1063" priority="32" stopIfTrue="1" operator="equal">
      <formula>0</formula>
    </cfRule>
  </conditionalFormatting>
  <conditionalFormatting sqref="J28">
    <cfRule type="cellIs" dxfId="1062" priority="31" stopIfTrue="1" operator="equal">
      <formula>0</formula>
    </cfRule>
  </conditionalFormatting>
  <conditionalFormatting sqref="O61:O71">
    <cfRule type="cellIs" dxfId="1061" priority="30" stopIfTrue="1" operator="equal">
      <formula>0</formula>
    </cfRule>
  </conditionalFormatting>
  <conditionalFormatting sqref="F61:G61 G62:G63 D61:D73 F62:F73">
    <cfRule type="cellIs" dxfId="1060" priority="29" stopIfTrue="1" operator="equal">
      <formula>0</formula>
    </cfRule>
  </conditionalFormatting>
  <conditionalFormatting sqref="L61:L72 H61:H70">
    <cfRule type="cellIs" dxfId="1059" priority="28" stopIfTrue="1" operator="equal">
      <formula>0</formula>
    </cfRule>
  </conditionalFormatting>
  <conditionalFormatting sqref="I61:I70">
    <cfRule type="cellIs" dxfId="1058" priority="27" stopIfTrue="1" operator="equal">
      <formula>0</formula>
    </cfRule>
  </conditionalFormatting>
  <conditionalFormatting sqref="J61:J63">
    <cfRule type="cellIs" dxfId="1057" priority="26" stopIfTrue="1" operator="equal">
      <formula>0</formula>
    </cfRule>
  </conditionalFormatting>
  <conditionalFormatting sqref="E39:M39">
    <cfRule type="cellIs" dxfId="1056" priority="25" stopIfTrue="1" operator="equal">
      <formula>0</formula>
    </cfRule>
  </conditionalFormatting>
  <conditionalFormatting sqref="O27">
    <cfRule type="cellIs" dxfId="1055" priority="24" stopIfTrue="1" operator="equal">
      <formula>0</formula>
    </cfRule>
  </conditionalFormatting>
  <conditionalFormatting sqref="N32">
    <cfRule type="cellIs" dxfId="1054" priority="23" stopIfTrue="1" operator="equal">
      <formula>0</formula>
    </cfRule>
  </conditionalFormatting>
  <conditionalFormatting sqref="Q31:Q32">
    <cfRule type="cellIs" dxfId="1053" priority="22" stopIfTrue="1" operator="equal">
      <formula>0</formula>
    </cfRule>
  </conditionalFormatting>
  <conditionalFormatting sqref="U31:U32">
    <cfRule type="cellIs" dxfId="1052" priority="21" stopIfTrue="1" operator="equal">
      <formula>0</formula>
    </cfRule>
  </conditionalFormatting>
  <conditionalFormatting sqref="U27">
    <cfRule type="cellIs" dxfId="1051" priority="20" stopIfTrue="1" operator="equal">
      <formula>0</formula>
    </cfRule>
  </conditionalFormatting>
  <conditionalFormatting sqref="U44">
    <cfRule type="cellIs" dxfId="1050" priority="19" stopIfTrue="1" operator="equal">
      <formula>0</formula>
    </cfRule>
  </conditionalFormatting>
  <conditionalFormatting sqref="S24">
    <cfRule type="cellIs" dxfId="1049" priority="18" stopIfTrue="1" operator="equal">
      <formula>0</formula>
    </cfRule>
  </conditionalFormatting>
  <conditionalFormatting sqref="T27">
    <cfRule type="cellIs" dxfId="1048" priority="17" stopIfTrue="1" operator="equal">
      <formula>0</formula>
    </cfRule>
  </conditionalFormatting>
  <conditionalFormatting sqref="R24 R26:R27">
    <cfRule type="cellIs" dxfId="1047" priority="16" stopIfTrue="1" operator="equal">
      <formula>0</formula>
    </cfRule>
  </conditionalFormatting>
  <conditionalFormatting sqref="T43">
    <cfRule type="cellIs" dxfId="1046" priority="15" stopIfTrue="1" operator="equal">
      <formula>0</formula>
    </cfRule>
  </conditionalFormatting>
  <conditionalFormatting sqref="T44:T45">
    <cfRule type="cellIs" dxfId="1045" priority="14" stopIfTrue="1" operator="equal">
      <formula>0</formula>
    </cfRule>
  </conditionalFormatting>
  <conditionalFormatting sqref="U45">
    <cfRule type="cellIs" dxfId="1044" priority="13" stopIfTrue="1" operator="equal">
      <formula>0</formula>
    </cfRule>
  </conditionalFormatting>
  <conditionalFormatting sqref="T44:T45">
    <cfRule type="cellIs" dxfId="1043" priority="12" stopIfTrue="1" operator="equal">
      <formula>0</formula>
    </cfRule>
  </conditionalFormatting>
  <conditionalFormatting sqref="J27">
    <cfRule type="cellIs" dxfId="1042" priority="11" stopIfTrue="1" operator="equal">
      <formula>0</formula>
    </cfRule>
  </conditionalFormatting>
  <conditionalFormatting sqref="J30">
    <cfRule type="cellIs" dxfId="1041" priority="10" stopIfTrue="1" operator="equal">
      <formula>0</formula>
    </cfRule>
  </conditionalFormatting>
  <conditionalFormatting sqref="U22 T16:T21">
    <cfRule type="cellIs" dxfId="1040" priority="9" stopIfTrue="1" operator="equal">
      <formula>0</formula>
    </cfRule>
  </conditionalFormatting>
  <conditionalFormatting sqref="R22 U22">
    <cfRule type="cellIs" dxfId="1039" priority="8" stopIfTrue="1" operator="equal">
      <formula>0</formula>
    </cfRule>
  </conditionalFormatting>
  <conditionalFormatting sqref="T22">
    <cfRule type="cellIs" dxfId="1038" priority="7" stopIfTrue="1" operator="equal">
      <formula>0</formula>
    </cfRule>
  </conditionalFormatting>
  <conditionalFormatting sqref="U16:U21">
    <cfRule type="cellIs" dxfId="1037" priority="6" stopIfTrue="1" operator="equal">
      <formula>0</formula>
    </cfRule>
  </conditionalFormatting>
  <conditionalFormatting sqref="J11:J12 M12">
    <cfRule type="cellIs" dxfId="1036" priority="5" stopIfTrue="1" operator="equal">
      <formula>0</formula>
    </cfRule>
  </conditionalFormatting>
  <conditionalFormatting sqref="J10 L10:M10">
    <cfRule type="cellIs" dxfId="1035" priority="4" stopIfTrue="1" operator="equal">
      <formula>0</formula>
    </cfRule>
  </conditionalFormatting>
  <conditionalFormatting sqref="L12">
    <cfRule type="cellIs" dxfId="1034" priority="3" stopIfTrue="1" operator="equal">
      <formula>0</formula>
    </cfRule>
  </conditionalFormatting>
  <conditionalFormatting sqref="Q24 Q26">
    <cfRule type="cellIs" dxfId="1033" priority="2" stopIfTrue="1" operator="equal">
      <formula>0</formula>
    </cfRule>
  </conditionalFormatting>
  <conditionalFormatting sqref="Q27">
    <cfRule type="cellIs" dxfId="1032" priority="1" stopIfTrue="1" operator="equal">
      <formula>0</formula>
    </cfRule>
  </conditionalFormatting>
  <dataValidations count="45">
    <dataValidation type="list" allowBlank="1" showInputMessage="1" showErrorMessage="1" sqref="L2" xr:uid="{00000000-0002-0000-0700-000000000000}">
      <formula1>$AA$3:$AA$5</formula1>
    </dataValidation>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700-000001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700-000002000000}"/>
    <dataValidation allowBlank="1" showInputMessage="1" showErrorMessage="1" prompt="Enter the total number of earthen check dams." sqref="U43" xr:uid="{00000000-0002-0000-0700-000003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700-000004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700-000005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700-000006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700-000007000000}"/>
    <dataValidation allowBlank="1" showInputMessage="1" showErrorMessage="1" prompt="Enter the number of proposed trees, 2-2.5 inch caliper._x000a_NOTE: If proposed trees are of a diffent size range, use the miscellaneous area below for the quantities." sqref="R32:S32" xr:uid="{00000000-0002-0000-0700-000008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700-000009000000}"/>
    <dataValidation allowBlank="1" showInputMessage="1" showErrorMessage="1" prompt="Enter the number of existing trees (4&quot;-10&quot; caliper) to be removed due to construction of system." sqref="N31:O31" xr:uid="{00000000-0002-0000-0700-00000A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700-00000B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700-00000C000000}"/>
    <dataValidation allowBlank="1" showInputMessage="1" showErrorMessage="1" prompt="Enter length of utility sleeve for existing utilities within/crossing system." sqref="R24:R25" xr:uid="{00000000-0002-0000-0700-00000D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700-00000E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700-00000F000000}"/>
    <dataValidation allowBlank="1" showInputMessage="1" showErrorMessage="1" prompt="Enter the number of observation wells in system._x000a_" sqref="N24:N25" xr:uid="{00000000-0002-0000-0700-000010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700-000011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700-000012000000}"/>
    <dataValidation allowBlank="1" showInputMessage="1" showErrorMessage="1" prompt="Enter the number of ramps triggered by the green infrastructure construction." sqref="J27:L27" xr:uid="{00000000-0002-0000-0700-000013000000}"/>
    <dataValidation allowBlank="1" showInputMessage="1" showErrorMessage="1" prompt="Enter length of curb replacement by kind, refer to the Paving Letter for limits._x000a_NOTE: Do not count curb disturbance due to proposed ADA ramps or inlets._x000a_" sqref="J24:L24" xr:uid="{00000000-0002-0000-0700-000014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700-000015000000}"/>
    <dataValidation allowBlank="1" showInputMessage="1" showErrorMessage="1" prompt="Enter length and width of grassed areas disturbed accounting for a buffer past the area of the SW or pipe trench limits._x000a_" sqref="D24:F24" xr:uid="{00000000-0002-0000-0700-000016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700-000017000000}"/>
    <dataValidation allowBlank="1" showInputMessage="1" showErrorMessage="1" prompt="Refer to notes within CITY PAVING and STATE ROUTE PAVING cells for direction._x000a_" sqref="N14:Q14" xr:uid="{00000000-0002-0000-0700-000018000000}"/>
    <dataValidation allowBlank="1" showInputMessage="1" showErrorMessage="1" prompt="For City Streets, multiply S.Y. by 0.1 to convert to TON._x000a_For State Routes, multiply S.Y. by 0.15 to convert to TON." sqref="Q15" xr:uid="{00000000-0002-0000-0700-000019000000}"/>
    <dataValidation allowBlank="1" showInputMessage="1" showErrorMessage="1" prompt="For both CITY PAVING and STATE ROUTE PAVING, exclude areas within intersections; enter areas under PAVING AT INTERSECTIONS instead." sqref="M14:M22" xr:uid="{00000000-0002-0000-0700-00001A000000}"/>
    <dataValidation allowBlank="1" showInputMessage="1" showErrorMessage="1" prompt="For pipe trench in cartway of State Routes: enter pipe length and paving width (pipe trench width + 12&quot; cutbacks to each side). " sqref="J14:L14" xr:uid="{00000000-0002-0000-0700-00001B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700-00001C000000}"/>
    <dataValidation allowBlank="1" showInputMessage="1" showErrorMessage="1" prompt="For pipe trench in cartway of State Routes: enter pipe length and base width (pipe trench width + 12&quot; cutbacks to each side). " sqref="D14:F14" xr:uid="{00000000-0002-0000-0700-00001D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700-00001E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700-00001F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700-000020000000}"/>
    <dataValidation allowBlank="1" showInputMessage="1" showErrorMessage="1" prompt="Enter volume of tanks within stone storage in cubic yards._x000a_For same size modular tanks, volume = [# of tanks x tank length x tank width x tank height] / 27._x000a__x000a_" sqref="N10:P10" xr:uid="{00000000-0002-0000-0700-000021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700-000022000000}"/>
    <dataValidation allowBlank="1" showInputMessage="1" showErrorMessage="1" prompt="Enter system stone storage length, width, and depth._x000a_" sqref="N4:Q4" xr:uid="{00000000-0002-0000-0700-000023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700-000024000000}"/>
    <dataValidation allowBlank="1" showInputMessage="1" showErrorMessage="1" prompt="Enter sand layer length, width, and depth (typically 6&quot;)._x000a__x000a_" sqref="J4:M4" xr:uid="{00000000-0002-0000-0700-000025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700-000026000000}"/>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700-000027000000}"/>
    <dataValidation allowBlank="1" showInputMessage="1" showErrorMessage="1" prompt="Update the number of total pages." sqref="A48:U48" xr:uid="{00000000-0002-0000-07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7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7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97E7A19C-65CC-4EA7-B55E-F33B1EB9C4A2}"/>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F056BD2A-A858-4DBB-8ED1-B58790E688BD}"/>
  </dataValidations>
  <pageMargins left="0.25" right="0.25" top="0.75" bottom="0.75" header="0.3" footer="0.3"/>
  <pageSetup paperSize="17"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C73"/>
  <sheetViews>
    <sheetView zoomScale="91" zoomScaleNormal="91" workbookViewId="0">
      <pane ySplit="1" topLeftCell="A2" activePane="bottomLeft" state="frozen"/>
      <selection pane="bottomLeft" activeCell="B2" sqref="B2:H2"/>
    </sheetView>
  </sheetViews>
  <sheetFormatPr defaultRowHeight="15"/>
  <cols>
    <col min="1" max="1" width="13" customWidth="1"/>
    <col min="2" max="2" width="17.42578125" customWidth="1"/>
    <col min="3" max="3" width="11.5703125" customWidth="1"/>
    <col min="4" max="4" width="11.28515625" customWidth="1"/>
    <col min="5" max="5" width="22.42578125" customWidth="1"/>
    <col min="6" max="6" width="14.28515625" bestFit="1" customWidth="1"/>
    <col min="7" max="7" width="15.85546875" bestFit="1" customWidth="1"/>
    <col min="8" max="8" width="15.42578125" customWidth="1"/>
    <col min="9" max="9" width="12.85546875" bestFit="1" customWidth="1"/>
    <col min="10" max="10" width="12.28515625" bestFit="1" customWidth="1"/>
    <col min="11" max="11" width="13.7109375" bestFit="1" customWidth="1"/>
    <col min="12" max="12" width="12.7109375" customWidth="1"/>
    <col min="13" max="13" width="12.28515625" customWidth="1"/>
    <col min="14" max="14" width="14.5703125" customWidth="1"/>
    <col min="15" max="15" width="15.140625" customWidth="1"/>
    <col min="16" max="16" width="13" customWidth="1"/>
    <col min="17" max="17" width="12.5703125" customWidth="1"/>
    <col min="18" max="18" width="12.140625" bestFit="1" customWidth="1"/>
    <col min="19" max="19" width="13.7109375" customWidth="1"/>
    <col min="20" max="20" width="11.5703125" customWidth="1"/>
    <col min="21" max="21" width="14" customWidth="1"/>
    <col min="22" max="22" width="12.5703125" customWidth="1"/>
    <col min="23" max="23" width="12.28515625" customWidth="1"/>
    <col min="24" max="24" width="13.140625" customWidth="1"/>
    <col min="27" max="27" width="9.140625" hidden="1" customWidth="1"/>
  </cols>
  <sheetData>
    <row r="1" spans="1:27" ht="18.75" customHeight="1" thickBot="1">
      <c r="A1" s="48"/>
      <c r="B1" s="48"/>
      <c r="C1" s="48"/>
      <c r="D1" s="48"/>
      <c r="E1" s="48"/>
      <c r="F1" s="48"/>
      <c r="G1" s="48"/>
      <c r="H1" s="48"/>
      <c r="I1" s="48"/>
      <c r="J1" s="48"/>
      <c r="K1" s="123"/>
      <c r="L1" s="48"/>
      <c r="M1" s="48"/>
      <c r="N1" s="48"/>
      <c r="O1" s="48"/>
      <c r="P1" s="123"/>
      <c r="Q1" s="123" t="s">
        <v>5</v>
      </c>
      <c r="R1" s="48"/>
      <c r="S1" s="48"/>
      <c r="T1" s="48"/>
      <c r="U1" s="48"/>
      <c r="V1" s="48"/>
      <c r="W1" s="48"/>
      <c r="X1" s="54"/>
    </row>
    <row r="2" spans="1:27" ht="30.75" customHeight="1" thickBot="1">
      <c r="A2" s="305" t="s">
        <v>6</v>
      </c>
      <c r="B2" s="383"/>
      <c r="C2" s="384"/>
      <c r="D2" s="384"/>
      <c r="E2" s="384"/>
      <c r="F2" s="384"/>
      <c r="G2" s="384"/>
      <c r="H2" s="385"/>
      <c r="I2" s="305" t="s">
        <v>7</v>
      </c>
      <c r="J2" s="124"/>
      <c r="K2" s="305" t="s">
        <v>8</v>
      </c>
      <c r="L2" s="65"/>
      <c r="M2" s="305" t="s">
        <v>9</v>
      </c>
      <c r="N2" s="70"/>
      <c r="O2" s="48"/>
      <c r="P2" s="13"/>
      <c r="Q2" s="3"/>
      <c r="R2" s="12"/>
      <c r="S2" s="13"/>
      <c r="T2" s="47"/>
      <c r="U2" s="12"/>
    </row>
    <row r="3" spans="1:27" ht="15.75" thickBot="1">
      <c r="A3" s="53"/>
      <c r="B3" s="53"/>
      <c r="C3" s="48"/>
      <c r="D3" s="48"/>
      <c r="E3" s="48"/>
      <c r="F3" s="48"/>
      <c r="G3" s="48"/>
      <c r="H3" s="48"/>
      <c r="I3" s="48"/>
      <c r="J3" s="53"/>
      <c r="K3" s="48"/>
      <c r="P3" s="3"/>
      <c r="Y3" s="51"/>
      <c r="AA3" t="s">
        <v>10</v>
      </c>
    </row>
    <row r="4" spans="1:27">
      <c r="A4" s="321" t="s">
        <v>11</v>
      </c>
      <c r="B4" s="322"/>
      <c r="C4" s="322"/>
      <c r="D4" s="323"/>
      <c r="E4" s="386" t="s">
        <v>12</v>
      </c>
      <c r="F4" s="386"/>
      <c r="G4" s="386"/>
      <c r="H4" s="386"/>
      <c r="I4" s="387"/>
      <c r="J4" s="388" t="s">
        <v>13</v>
      </c>
      <c r="K4" s="386"/>
      <c r="L4" s="386"/>
      <c r="M4" s="387"/>
      <c r="N4" s="388" t="s">
        <v>14</v>
      </c>
      <c r="O4" s="386"/>
      <c r="P4" s="386"/>
      <c r="Q4" s="387"/>
      <c r="R4" s="321" t="s">
        <v>15</v>
      </c>
      <c r="S4" s="322"/>
      <c r="T4" s="322"/>
      <c r="U4" s="323"/>
      <c r="X4" s="51"/>
      <c r="AA4" t="s">
        <v>16</v>
      </c>
    </row>
    <row r="5" spans="1:27">
      <c r="A5" s="8" t="s">
        <v>17</v>
      </c>
      <c r="B5" s="52" t="s">
        <v>18</v>
      </c>
      <c r="C5" s="52" t="s">
        <v>19</v>
      </c>
      <c r="D5" s="6" t="s">
        <v>20</v>
      </c>
      <c r="E5" s="2" t="s">
        <v>21</v>
      </c>
      <c r="F5" s="52" t="s">
        <v>17</v>
      </c>
      <c r="G5" s="52" t="s">
        <v>18</v>
      </c>
      <c r="H5" s="7" t="s">
        <v>19</v>
      </c>
      <c r="I5" s="6" t="s">
        <v>20</v>
      </c>
      <c r="J5" s="8" t="s">
        <v>17</v>
      </c>
      <c r="K5" s="52" t="s">
        <v>18</v>
      </c>
      <c r="L5" s="52" t="s">
        <v>19</v>
      </c>
      <c r="M5" s="6" t="s">
        <v>20</v>
      </c>
      <c r="N5" s="8" t="s">
        <v>17</v>
      </c>
      <c r="O5" s="52" t="s">
        <v>18</v>
      </c>
      <c r="P5" s="52" t="s">
        <v>19</v>
      </c>
      <c r="Q5" s="6" t="s">
        <v>20</v>
      </c>
      <c r="R5" s="8" t="s">
        <v>17</v>
      </c>
      <c r="S5" s="52" t="s">
        <v>18</v>
      </c>
      <c r="T5" s="52" t="s">
        <v>19</v>
      </c>
      <c r="U5" s="6" t="s">
        <v>20</v>
      </c>
      <c r="W5" s="3"/>
      <c r="X5" s="307"/>
      <c r="AA5" t="s">
        <v>22</v>
      </c>
    </row>
    <row r="6" spans="1:27">
      <c r="A6" s="126"/>
      <c r="B6" s="311"/>
      <c r="C6" s="311"/>
      <c r="D6" s="73">
        <f>(A6*B6*C6)/27</f>
        <v>0</v>
      </c>
      <c r="E6" s="310"/>
      <c r="F6" s="127"/>
      <c r="G6" s="128"/>
      <c r="H6" s="128"/>
      <c r="I6" s="73">
        <f>(F6*G6*H6)/27</f>
        <v>0</v>
      </c>
      <c r="J6" s="126"/>
      <c r="K6" s="311"/>
      <c r="L6" s="311"/>
      <c r="M6" s="72">
        <f>(J6*K6*L6)/27</f>
        <v>0</v>
      </c>
      <c r="N6" s="126"/>
      <c r="O6" s="311"/>
      <c r="P6" s="311"/>
      <c r="Q6" s="73">
        <f>(N6*O6*P6)/27</f>
        <v>0</v>
      </c>
      <c r="R6" s="126"/>
      <c r="S6" s="311"/>
      <c r="T6" s="311"/>
      <c r="U6" s="73">
        <f>(R6*S6*T6)/27</f>
        <v>0</v>
      </c>
      <c r="W6" s="3"/>
      <c r="X6" s="51"/>
    </row>
    <row r="7" spans="1:27">
      <c r="A7" s="126"/>
      <c r="B7" s="311"/>
      <c r="C7" s="311"/>
      <c r="D7" s="73">
        <f t="shared" ref="D7:D11" si="0">(A7*B7*C7)/27</f>
        <v>0</v>
      </c>
      <c r="E7" s="310"/>
      <c r="F7" s="128"/>
      <c r="G7" s="128"/>
      <c r="H7" s="128"/>
      <c r="I7" s="73">
        <f t="shared" ref="I7:I11" si="1">(F7*G7*H7)/27</f>
        <v>0</v>
      </c>
      <c r="J7" s="126"/>
      <c r="K7" s="311"/>
      <c r="L7" s="311"/>
      <c r="M7" s="72">
        <f t="shared" ref="M7:M8" si="2">(J7*K7*L7)/27</f>
        <v>0</v>
      </c>
      <c r="N7" s="126"/>
      <c r="O7" s="311"/>
      <c r="P7" s="311"/>
      <c r="Q7" s="73">
        <f t="shared" ref="Q7:Q8" si="3">(N7*O7*P7)/27</f>
        <v>0</v>
      </c>
      <c r="R7" s="126"/>
      <c r="S7" s="311"/>
      <c r="T7" s="311"/>
      <c r="U7" s="73">
        <f t="shared" ref="U7:U11" si="4">(R7*S7*T7)/27</f>
        <v>0</v>
      </c>
      <c r="X7" s="51"/>
    </row>
    <row r="8" spans="1:27">
      <c r="A8" s="126"/>
      <c r="B8" s="311"/>
      <c r="C8" s="311"/>
      <c r="D8" s="73">
        <f t="shared" si="0"/>
        <v>0</v>
      </c>
      <c r="E8" s="310"/>
      <c r="F8" s="128"/>
      <c r="G8" s="128"/>
      <c r="H8" s="128"/>
      <c r="I8" s="73">
        <f t="shared" si="1"/>
        <v>0</v>
      </c>
      <c r="J8" s="129"/>
      <c r="K8" s="130"/>
      <c r="L8" s="130"/>
      <c r="M8" s="72">
        <f t="shared" si="2"/>
        <v>0</v>
      </c>
      <c r="N8" s="129"/>
      <c r="O8" s="130"/>
      <c r="P8" s="130"/>
      <c r="Q8" s="73">
        <f t="shared" si="3"/>
        <v>0</v>
      </c>
      <c r="R8" s="126"/>
      <c r="S8" s="311"/>
      <c r="T8" s="311"/>
      <c r="U8" s="73">
        <f t="shared" si="4"/>
        <v>0</v>
      </c>
      <c r="X8" s="51"/>
    </row>
    <row r="9" spans="1:27" ht="15.75" thickBot="1">
      <c r="A9" s="126"/>
      <c r="B9" s="311"/>
      <c r="C9" s="311"/>
      <c r="D9" s="73">
        <f t="shared" si="0"/>
        <v>0</v>
      </c>
      <c r="E9" s="310"/>
      <c r="F9" s="128"/>
      <c r="G9" s="128"/>
      <c r="H9" s="128"/>
      <c r="I9" s="73">
        <f t="shared" si="1"/>
        <v>0</v>
      </c>
      <c r="J9" s="368" t="s">
        <v>23</v>
      </c>
      <c r="K9" s="369"/>
      <c r="L9" s="370"/>
      <c r="M9" s="131"/>
      <c r="N9" s="368" t="s">
        <v>24</v>
      </c>
      <c r="O9" s="369"/>
      <c r="P9" s="375"/>
      <c r="Q9" s="132"/>
      <c r="R9" s="126"/>
      <c r="S9" s="311"/>
      <c r="T9" s="311"/>
      <c r="U9" s="73">
        <f t="shared" si="4"/>
        <v>0</v>
      </c>
      <c r="X9" s="51"/>
    </row>
    <row r="10" spans="1:27" ht="15.75" thickBot="1">
      <c r="A10" s="126"/>
      <c r="B10" s="311"/>
      <c r="C10" s="311"/>
      <c r="D10" s="73">
        <f t="shared" si="0"/>
        <v>0</v>
      </c>
      <c r="E10" s="310"/>
      <c r="F10" s="128"/>
      <c r="G10" s="128"/>
      <c r="H10" s="128"/>
      <c r="I10" s="73">
        <f t="shared" si="1"/>
        <v>0</v>
      </c>
      <c r="J10" s="281"/>
      <c r="K10" s="282"/>
      <c r="L10" s="283" t="s">
        <v>25</v>
      </c>
      <c r="M10" s="284">
        <f>ROUNDUP(SUM(M6:M8)-SUM(M9),0)</f>
        <v>0</v>
      </c>
      <c r="N10" s="368" t="s">
        <v>26</v>
      </c>
      <c r="O10" s="369"/>
      <c r="P10" s="375"/>
      <c r="Q10" s="132"/>
      <c r="R10" s="126"/>
      <c r="S10" s="311"/>
      <c r="T10" s="311"/>
      <c r="U10" s="73">
        <f t="shared" si="4"/>
        <v>0</v>
      </c>
    </row>
    <row r="11" spans="1:27" ht="16.5" thickTop="1" thickBot="1">
      <c r="A11" s="126"/>
      <c r="B11" s="311"/>
      <c r="C11" s="311"/>
      <c r="D11" s="73">
        <f t="shared" si="0"/>
        <v>0</v>
      </c>
      <c r="E11" s="310"/>
      <c r="F11" s="128"/>
      <c r="G11" s="128"/>
      <c r="H11" s="128"/>
      <c r="I11" s="73">
        <f t="shared" si="1"/>
        <v>0</v>
      </c>
      <c r="J11" s="357" t="s">
        <v>27</v>
      </c>
      <c r="K11" s="358"/>
      <c r="L11" s="358"/>
      <c r="M11" s="359"/>
      <c r="N11" s="376" t="s">
        <v>23</v>
      </c>
      <c r="O11" s="377"/>
      <c r="P11" s="378"/>
      <c r="Q11" s="132"/>
      <c r="R11" s="126"/>
      <c r="S11" s="311"/>
      <c r="T11" s="311"/>
      <c r="U11" s="73">
        <f t="shared" si="4"/>
        <v>0</v>
      </c>
      <c r="V11" s="3"/>
      <c r="W11" s="3"/>
    </row>
    <row r="12" spans="1:27" ht="15.75" thickBot="1">
      <c r="A12" s="62"/>
      <c r="B12" s="71"/>
      <c r="C12" s="57" t="s">
        <v>25</v>
      </c>
      <c r="D12" s="125">
        <f>ROUNDUP(SUM(D6:D11),0)</f>
        <v>0</v>
      </c>
      <c r="E12" s="56"/>
      <c r="F12" s="71"/>
      <c r="G12" s="71"/>
      <c r="H12" s="57" t="s">
        <v>25</v>
      </c>
      <c r="I12" s="125">
        <f>ROUNDUP(SUM(I6:I11),0)</f>
        <v>0</v>
      </c>
      <c r="J12" s="62"/>
      <c r="K12" s="71"/>
      <c r="L12" s="55" t="s">
        <v>28</v>
      </c>
      <c r="M12" s="280"/>
      <c r="N12" s="62"/>
      <c r="O12" s="71"/>
      <c r="P12" s="57" t="s">
        <v>25</v>
      </c>
      <c r="Q12" s="125">
        <f>ROUNDUP(SUM(Q6:Q8)-SUM(Q9:Q11),0)</f>
        <v>0</v>
      </c>
      <c r="R12" s="62"/>
      <c r="S12" s="71"/>
      <c r="T12" s="57" t="s">
        <v>25</v>
      </c>
      <c r="U12" s="125">
        <f>ROUNDUP(SUM(U6:U11),0)</f>
        <v>0</v>
      </c>
      <c r="V12" s="3"/>
      <c r="W12" s="3"/>
    </row>
    <row r="13" spans="1:27" ht="15.75" thickBot="1">
      <c r="A13" s="88"/>
      <c r="B13" s="4"/>
      <c r="C13" s="88"/>
      <c r="D13" s="87"/>
      <c r="E13" s="88"/>
      <c r="F13" s="4"/>
      <c r="G13" s="233"/>
      <c r="H13" s="233"/>
      <c r="I13" s="233"/>
      <c r="J13" s="233"/>
      <c r="K13" s="233"/>
      <c r="L13" s="233"/>
      <c r="M13" s="87"/>
      <c r="N13" s="88"/>
      <c r="O13" s="4"/>
      <c r="P13" s="88"/>
      <c r="Q13" s="87"/>
      <c r="R13" s="88"/>
      <c r="S13" s="4"/>
      <c r="T13" s="88"/>
      <c r="U13" s="87"/>
      <c r="V13" s="3"/>
      <c r="W13" s="3"/>
    </row>
    <row r="14" spans="1:27">
      <c r="A14" s="321" t="s">
        <v>29</v>
      </c>
      <c r="B14" s="322"/>
      <c r="C14" s="323"/>
      <c r="D14" s="321" t="s">
        <v>30</v>
      </c>
      <c r="E14" s="322"/>
      <c r="F14" s="323"/>
      <c r="G14" s="321" t="s">
        <v>31</v>
      </c>
      <c r="H14" s="322"/>
      <c r="I14" s="323"/>
      <c r="J14" s="321" t="s">
        <v>32</v>
      </c>
      <c r="K14" s="322"/>
      <c r="L14" s="323"/>
      <c r="M14" s="373"/>
      <c r="N14" s="321" t="s">
        <v>33</v>
      </c>
      <c r="O14" s="322"/>
      <c r="P14" s="322"/>
      <c r="Q14" s="323"/>
      <c r="R14" s="321" t="s">
        <v>34</v>
      </c>
      <c r="S14" s="322"/>
      <c r="T14" s="322"/>
      <c r="U14" s="323"/>
      <c r="V14" s="3"/>
      <c r="W14" s="3"/>
    </row>
    <row r="15" spans="1:27">
      <c r="A15" s="303" t="s">
        <v>17</v>
      </c>
      <c r="B15" s="304" t="s">
        <v>18</v>
      </c>
      <c r="C15" s="1" t="s">
        <v>35</v>
      </c>
      <c r="D15" s="303" t="s">
        <v>17</v>
      </c>
      <c r="E15" s="304" t="s">
        <v>18</v>
      </c>
      <c r="F15" s="1" t="s">
        <v>35</v>
      </c>
      <c r="G15" s="303" t="s">
        <v>17</v>
      </c>
      <c r="H15" s="304" t="s">
        <v>18</v>
      </c>
      <c r="I15" s="1" t="s">
        <v>35</v>
      </c>
      <c r="J15" s="8" t="s">
        <v>17</v>
      </c>
      <c r="K15" s="52" t="s">
        <v>18</v>
      </c>
      <c r="L15" s="6" t="s">
        <v>35</v>
      </c>
      <c r="M15" s="373"/>
      <c r="N15" s="303" t="s">
        <v>17</v>
      </c>
      <c r="O15" s="304" t="s">
        <v>18</v>
      </c>
      <c r="P15" s="101" t="s">
        <v>35</v>
      </c>
      <c r="Q15" s="100" t="s">
        <v>36</v>
      </c>
      <c r="R15" s="303" t="s">
        <v>17</v>
      </c>
      <c r="S15" s="304" t="s">
        <v>18</v>
      </c>
      <c r="T15" s="304" t="s">
        <v>35</v>
      </c>
      <c r="U15" s="99" t="s">
        <v>36</v>
      </c>
      <c r="V15" s="3"/>
      <c r="W15" s="3"/>
    </row>
    <row r="16" spans="1:27">
      <c r="A16" s="85"/>
      <c r="B16" s="86"/>
      <c r="C16" s="73">
        <f>(A16*B16)/9</f>
        <v>0</v>
      </c>
      <c r="D16" s="126"/>
      <c r="E16" s="311"/>
      <c r="F16" s="73">
        <f>(D16*E16)/9</f>
        <v>0</v>
      </c>
      <c r="G16" s="126"/>
      <c r="H16" s="311"/>
      <c r="I16" s="73">
        <f>(G16*H16)/9</f>
        <v>0</v>
      </c>
      <c r="J16" s="126"/>
      <c r="K16" s="311"/>
      <c r="L16" s="73">
        <f>(J16*K16)/9</f>
        <v>0</v>
      </c>
      <c r="M16" s="373"/>
      <c r="N16" s="126"/>
      <c r="O16" s="311"/>
      <c r="P16" s="96">
        <f>(N16*O16)/9</f>
        <v>0</v>
      </c>
      <c r="Q16" s="255"/>
      <c r="R16" s="126"/>
      <c r="S16" s="311"/>
      <c r="T16" s="261">
        <f>(R16*S16)/9</f>
        <v>0</v>
      </c>
      <c r="U16" s="264">
        <f>T16*0.2</f>
        <v>0</v>
      </c>
      <c r="V16" s="3"/>
      <c r="W16" s="3"/>
    </row>
    <row r="17" spans="1:23">
      <c r="A17" s="85"/>
      <c r="B17" s="86"/>
      <c r="C17" s="73">
        <f t="shared" ref="C17:C21" si="5">(A17*B17)/9</f>
        <v>0</v>
      </c>
      <c r="D17" s="126"/>
      <c r="E17" s="311"/>
      <c r="F17" s="73">
        <f t="shared" ref="F17:F21" si="6">(D17*E17)/9</f>
        <v>0</v>
      </c>
      <c r="G17" s="126"/>
      <c r="H17" s="311"/>
      <c r="I17" s="73">
        <f t="shared" ref="I17:I21" si="7">(G17*H17)/9</f>
        <v>0</v>
      </c>
      <c r="J17" s="126"/>
      <c r="K17" s="311"/>
      <c r="L17" s="73">
        <f t="shared" ref="L17:L21" si="8">(J17*K17)/9</f>
        <v>0</v>
      </c>
      <c r="M17" s="373"/>
      <c r="N17" s="126"/>
      <c r="O17" s="311"/>
      <c r="P17" s="97">
        <f t="shared" ref="P17:P21" si="9">(N17*O17)/9</f>
        <v>0</v>
      </c>
      <c r="Q17" s="255"/>
      <c r="R17" s="126"/>
      <c r="S17" s="311"/>
      <c r="T17" s="262">
        <f t="shared" ref="T17:T21" si="10">(R17*S17)/9</f>
        <v>0</v>
      </c>
      <c r="U17" s="265">
        <f t="shared" ref="U17:U21" si="11">T17*0.2</f>
        <v>0</v>
      </c>
      <c r="V17" s="3"/>
      <c r="W17" s="3"/>
    </row>
    <row r="18" spans="1:23">
      <c r="A18" s="85"/>
      <c r="B18" s="86"/>
      <c r="C18" s="73">
        <f t="shared" si="5"/>
        <v>0</v>
      </c>
      <c r="D18" s="126"/>
      <c r="E18" s="311"/>
      <c r="F18" s="73">
        <f t="shared" si="6"/>
        <v>0</v>
      </c>
      <c r="G18" s="126"/>
      <c r="H18" s="311"/>
      <c r="I18" s="73">
        <f t="shared" si="7"/>
        <v>0</v>
      </c>
      <c r="J18" s="126"/>
      <c r="K18" s="311"/>
      <c r="L18" s="73">
        <f t="shared" si="8"/>
        <v>0</v>
      </c>
      <c r="M18" s="373"/>
      <c r="N18" s="126"/>
      <c r="O18" s="311"/>
      <c r="P18" s="97">
        <f t="shared" si="9"/>
        <v>0</v>
      </c>
      <c r="Q18" s="255"/>
      <c r="R18" s="126"/>
      <c r="S18" s="311"/>
      <c r="T18" s="262">
        <f t="shared" si="10"/>
        <v>0</v>
      </c>
      <c r="U18" s="266">
        <f t="shared" si="11"/>
        <v>0</v>
      </c>
      <c r="V18" s="3"/>
      <c r="W18" s="3"/>
    </row>
    <row r="19" spans="1:23">
      <c r="A19" s="85"/>
      <c r="B19" s="86"/>
      <c r="C19" s="73">
        <f t="shared" si="5"/>
        <v>0</v>
      </c>
      <c r="D19" s="126"/>
      <c r="E19" s="311"/>
      <c r="F19" s="73">
        <f t="shared" si="6"/>
        <v>0</v>
      </c>
      <c r="G19" s="126"/>
      <c r="H19" s="311"/>
      <c r="I19" s="73">
        <f t="shared" si="7"/>
        <v>0</v>
      </c>
      <c r="J19" s="126"/>
      <c r="K19" s="311"/>
      <c r="L19" s="73">
        <f t="shared" si="8"/>
        <v>0</v>
      </c>
      <c r="M19" s="373"/>
      <c r="N19" s="126"/>
      <c r="O19" s="311"/>
      <c r="P19" s="97">
        <f t="shared" si="9"/>
        <v>0</v>
      </c>
      <c r="Q19" s="255"/>
      <c r="R19" s="126"/>
      <c r="S19" s="311"/>
      <c r="T19" s="262">
        <f t="shared" si="10"/>
        <v>0</v>
      </c>
      <c r="U19" s="267">
        <f t="shared" si="11"/>
        <v>0</v>
      </c>
      <c r="V19" s="3"/>
      <c r="W19" s="3"/>
    </row>
    <row r="20" spans="1:23">
      <c r="A20" s="74"/>
      <c r="B20" s="86"/>
      <c r="C20" s="73">
        <f t="shared" si="5"/>
        <v>0</v>
      </c>
      <c r="D20" s="126"/>
      <c r="E20" s="311"/>
      <c r="F20" s="73">
        <f t="shared" si="6"/>
        <v>0</v>
      </c>
      <c r="G20" s="126"/>
      <c r="H20" s="311"/>
      <c r="I20" s="73">
        <f t="shared" si="7"/>
        <v>0</v>
      </c>
      <c r="J20" s="126"/>
      <c r="K20" s="311"/>
      <c r="L20" s="73">
        <f t="shared" si="8"/>
        <v>0</v>
      </c>
      <c r="M20" s="373"/>
      <c r="N20" s="126"/>
      <c r="O20" s="311"/>
      <c r="P20" s="97">
        <f t="shared" si="9"/>
        <v>0</v>
      </c>
      <c r="Q20" s="255"/>
      <c r="R20" s="126"/>
      <c r="S20" s="311"/>
      <c r="T20" s="262">
        <f t="shared" si="10"/>
        <v>0</v>
      </c>
      <c r="U20" s="267">
        <f t="shared" si="11"/>
        <v>0</v>
      </c>
      <c r="V20" s="3"/>
      <c r="W20" s="3"/>
    </row>
    <row r="21" spans="1:23" ht="15.75" thickBot="1">
      <c r="A21" s="85"/>
      <c r="B21" s="86"/>
      <c r="C21" s="73">
        <f t="shared" si="5"/>
        <v>0</v>
      </c>
      <c r="D21" s="126"/>
      <c r="E21" s="311"/>
      <c r="F21" s="73">
        <f t="shared" si="6"/>
        <v>0</v>
      </c>
      <c r="G21" s="126"/>
      <c r="H21" s="311"/>
      <c r="I21" s="73">
        <f t="shared" si="7"/>
        <v>0</v>
      </c>
      <c r="J21" s="126"/>
      <c r="K21" s="311"/>
      <c r="L21" s="73">
        <f t="shared" si="8"/>
        <v>0</v>
      </c>
      <c r="M21" s="373"/>
      <c r="N21" s="126"/>
      <c r="O21" s="311"/>
      <c r="P21" s="97">
        <f t="shared" si="9"/>
        <v>0</v>
      </c>
      <c r="Q21" s="255"/>
      <c r="R21" s="126"/>
      <c r="S21" s="311"/>
      <c r="T21" s="263">
        <f t="shared" si="10"/>
        <v>0</v>
      </c>
      <c r="U21" s="268">
        <f t="shared" si="11"/>
        <v>0</v>
      </c>
      <c r="V21" s="3"/>
      <c r="W21" s="3"/>
    </row>
    <row r="22" spans="1:23" ht="15.75" thickBot="1">
      <c r="A22" s="75"/>
      <c r="B22" s="57" t="s">
        <v>28</v>
      </c>
      <c r="C22" s="41">
        <f>ROUNDUP(SUM(C16:C21),0)</f>
        <v>0</v>
      </c>
      <c r="D22" s="75"/>
      <c r="E22" s="57" t="s">
        <v>28</v>
      </c>
      <c r="F22" s="125">
        <f>ROUNDUP(SUM(F16:F21),0)</f>
        <v>0</v>
      </c>
      <c r="G22" s="75"/>
      <c r="H22" s="57" t="s">
        <v>28</v>
      </c>
      <c r="I22" s="125">
        <f>ROUNDUP(SUM(I16:I21),0)</f>
        <v>0</v>
      </c>
      <c r="J22" s="75"/>
      <c r="K22" s="57" t="s">
        <v>28</v>
      </c>
      <c r="L22" s="125">
        <f>ROUNDUP(SUM(L16:L21),0)</f>
        <v>0</v>
      </c>
      <c r="M22" s="373"/>
      <c r="N22" s="62"/>
      <c r="O22" s="71"/>
      <c r="P22" s="98">
        <f>ROUNDUP(SUM(P16:P21),0)</f>
        <v>0</v>
      </c>
      <c r="Q22" s="136">
        <f>ROUNDUP(SUM(Q16:Q21),1)</f>
        <v>0</v>
      </c>
      <c r="R22" s="62"/>
      <c r="S22" s="71"/>
      <c r="T22" s="57" t="s">
        <v>36</v>
      </c>
      <c r="U22" s="137">
        <f>ROUNDUP(SUM(U16:U21),1)</f>
        <v>0</v>
      </c>
      <c r="V22" s="3"/>
      <c r="W22" s="3"/>
    </row>
    <row r="23" spans="1:23" ht="15.75" thickBot="1">
      <c r="A23" s="374" t="s">
        <v>37</v>
      </c>
      <c r="B23" s="374"/>
      <c r="C23" s="374"/>
      <c r="D23" s="374"/>
      <c r="E23" s="374"/>
      <c r="F23" s="374"/>
      <c r="G23" s="374"/>
      <c r="H23" s="374"/>
      <c r="I23" s="374"/>
      <c r="J23" s="374"/>
      <c r="K23" s="374"/>
      <c r="L23" s="374"/>
      <c r="M23" s="87"/>
      <c r="N23" s="88"/>
      <c r="O23" s="4"/>
      <c r="P23" s="88"/>
      <c r="Q23" s="87"/>
      <c r="R23" s="88"/>
      <c r="S23" s="4"/>
      <c r="T23" s="88"/>
      <c r="U23" s="87"/>
      <c r="V23" s="3"/>
      <c r="W23" s="3"/>
    </row>
    <row r="24" spans="1:23" ht="15.75" thickBot="1">
      <c r="A24" s="321" t="s">
        <v>38</v>
      </c>
      <c r="B24" s="322"/>
      <c r="C24" s="323"/>
      <c r="D24" s="321" t="s">
        <v>39</v>
      </c>
      <c r="E24" s="322"/>
      <c r="F24" s="323"/>
      <c r="G24" s="365" t="s">
        <v>40</v>
      </c>
      <c r="H24" s="366"/>
      <c r="I24" s="367"/>
      <c r="J24" s="360" t="s">
        <v>41</v>
      </c>
      <c r="K24" s="361"/>
      <c r="L24" s="362"/>
      <c r="M24" s="353" t="s">
        <v>42</v>
      </c>
      <c r="N24" s="371" t="s">
        <v>43</v>
      </c>
      <c r="O24" s="355" t="s">
        <v>44</v>
      </c>
      <c r="P24" s="363" t="s">
        <v>45</v>
      </c>
      <c r="Q24" s="355" t="s">
        <v>46</v>
      </c>
      <c r="R24" s="411" t="s">
        <v>47</v>
      </c>
      <c r="S24" s="317" t="s">
        <v>48</v>
      </c>
      <c r="T24" s="317"/>
      <c r="U24" s="318"/>
      <c r="V24" s="3"/>
      <c r="W24" s="3"/>
    </row>
    <row r="25" spans="1:23" ht="15.75" thickBot="1">
      <c r="A25" s="8" t="s">
        <v>17</v>
      </c>
      <c r="B25" s="52" t="s">
        <v>18</v>
      </c>
      <c r="C25" s="6" t="s">
        <v>35</v>
      </c>
      <c r="D25" s="303" t="s">
        <v>17</v>
      </c>
      <c r="E25" s="304" t="s">
        <v>18</v>
      </c>
      <c r="F25" s="1" t="s">
        <v>35</v>
      </c>
      <c r="G25" s="303" t="s">
        <v>17</v>
      </c>
      <c r="H25" s="304" t="s">
        <v>18</v>
      </c>
      <c r="I25" s="1" t="s">
        <v>35</v>
      </c>
      <c r="J25" s="102" t="s">
        <v>49</v>
      </c>
      <c r="K25" s="103" t="s">
        <v>50</v>
      </c>
      <c r="L25" s="138"/>
      <c r="M25" s="353"/>
      <c r="N25" s="372"/>
      <c r="O25" s="356"/>
      <c r="P25" s="364"/>
      <c r="Q25" s="356"/>
      <c r="R25" s="412"/>
      <c r="S25" s="306"/>
      <c r="T25" s="86"/>
      <c r="U25" s="139"/>
      <c r="V25" s="3"/>
      <c r="W25" s="3"/>
    </row>
    <row r="26" spans="1:23" ht="15.75" thickBot="1">
      <c r="A26" s="126"/>
      <c r="B26" s="311"/>
      <c r="C26" s="73">
        <f>(A26*B26)/9</f>
        <v>0</v>
      </c>
      <c r="D26" s="126"/>
      <c r="E26" s="311"/>
      <c r="F26" s="73">
        <f>(D26*E26)/9</f>
        <v>0</v>
      </c>
      <c r="G26" s="126"/>
      <c r="H26" s="311"/>
      <c r="I26" s="73">
        <f>(G26*H26)/9</f>
        <v>0</v>
      </c>
      <c r="J26" s="58" t="s">
        <v>51</v>
      </c>
      <c r="K26" s="104" t="s">
        <v>50</v>
      </c>
      <c r="L26" s="138"/>
      <c r="M26" s="353"/>
      <c r="N26" s="114"/>
      <c r="O26" s="114"/>
      <c r="P26" s="114"/>
      <c r="Q26" s="114"/>
      <c r="R26" s="285"/>
      <c r="S26" s="306"/>
      <c r="T26" s="86"/>
      <c r="U26" s="139"/>
      <c r="V26" s="3"/>
      <c r="W26" s="3"/>
    </row>
    <row r="27" spans="1:23" ht="15.75" thickBot="1">
      <c r="A27" s="126"/>
      <c r="B27" s="311"/>
      <c r="C27" s="73">
        <f t="shared" ref="C27:C31" si="12">(A27*B27)/9</f>
        <v>0</v>
      </c>
      <c r="D27" s="126"/>
      <c r="E27" s="311"/>
      <c r="F27" s="73">
        <f t="shared" ref="F27:F31" si="13">(D27*E27)/9</f>
        <v>0</v>
      </c>
      <c r="G27" s="126"/>
      <c r="H27" s="311"/>
      <c r="I27" s="73">
        <f t="shared" ref="I27:I31" si="14">(G27*H27)/9</f>
        <v>0</v>
      </c>
      <c r="J27" s="360" t="s">
        <v>52</v>
      </c>
      <c r="K27" s="361"/>
      <c r="L27" s="362"/>
      <c r="M27" s="353"/>
      <c r="N27" s="112" t="s">
        <v>53</v>
      </c>
      <c r="O27" s="113" t="s">
        <v>53</v>
      </c>
      <c r="P27" s="212" t="s">
        <v>53</v>
      </c>
      <c r="Q27" s="212" t="s">
        <v>53</v>
      </c>
      <c r="R27" s="292" t="s">
        <v>50</v>
      </c>
      <c r="S27" s="291"/>
      <c r="T27" s="211" t="s">
        <v>54</v>
      </c>
      <c r="U27" s="150"/>
      <c r="V27" s="3"/>
      <c r="W27" s="3"/>
    </row>
    <row r="28" spans="1:23" ht="15.75" thickBot="1">
      <c r="A28" s="126"/>
      <c r="B28" s="311"/>
      <c r="C28" s="73">
        <f t="shared" si="12"/>
        <v>0</v>
      </c>
      <c r="D28" s="126"/>
      <c r="E28" s="311"/>
      <c r="F28" s="73">
        <f t="shared" si="13"/>
        <v>0</v>
      </c>
      <c r="G28" s="126"/>
      <c r="H28" s="311"/>
      <c r="I28" s="73">
        <f t="shared" si="14"/>
        <v>0</v>
      </c>
      <c r="J28" s="59"/>
      <c r="K28" s="60" t="s">
        <v>53</v>
      </c>
      <c r="L28" s="61"/>
      <c r="M28" s="354"/>
      <c r="N28" s="289"/>
      <c r="O28" s="4"/>
      <c r="P28" s="88"/>
      <c r="Q28" s="10"/>
      <c r="R28" s="88"/>
      <c r="S28" s="4"/>
      <c r="T28" s="11"/>
      <c r="U28" s="9"/>
      <c r="V28" s="3"/>
      <c r="W28" s="3"/>
    </row>
    <row r="29" spans="1:23" ht="15.75" thickBot="1">
      <c r="A29" s="126"/>
      <c r="B29" s="311"/>
      <c r="C29" s="73">
        <f t="shared" si="12"/>
        <v>0</v>
      </c>
      <c r="D29" s="126"/>
      <c r="E29" s="311"/>
      <c r="F29" s="73">
        <f t="shared" si="13"/>
        <v>0</v>
      </c>
      <c r="G29" s="126"/>
      <c r="H29" s="311"/>
      <c r="I29" s="73">
        <f t="shared" si="14"/>
        <v>0</v>
      </c>
      <c r="J29" s="324" t="s">
        <v>55</v>
      </c>
      <c r="K29" s="325"/>
      <c r="L29" s="326"/>
      <c r="M29" s="11"/>
      <c r="N29" s="332" t="s">
        <v>56</v>
      </c>
      <c r="O29" s="333"/>
      <c r="P29" s="333"/>
      <c r="Q29" s="333"/>
      <c r="R29" s="333"/>
      <c r="S29" s="333"/>
      <c r="T29" s="333"/>
      <c r="U29" s="334"/>
      <c r="V29" s="3"/>
      <c r="W29" s="3"/>
    </row>
    <row r="30" spans="1:23" ht="15.75" thickBot="1">
      <c r="A30" s="126"/>
      <c r="B30" s="311"/>
      <c r="C30" s="73">
        <f t="shared" si="12"/>
        <v>0</v>
      </c>
      <c r="D30" s="126"/>
      <c r="E30" s="311"/>
      <c r="F30" s="73">
        <f t="shared" si="13"/>
        <v>0</v>
      </c>
      <c r="G30" s="126"/>
      <c r="H30" s="311"/>
      <c r="I30" s="73">
        <f t="shared" si="14"/>
        <v>0</v>
      </c>
      <c r="J30" s="105"/>
      <c r="K30" s="106" t="s">
        <v>28</v>
      </c>
      <c r="L30" s="149"/>
      <c r="M30" s="11"/>
      <c r="N30" s="335" t="s">
        <v>57</v>
      </c>
      <c r="O30" s="336"/>
      <c r="P30" s="337"/>
      <c r="Q30" s="336"/>
      <c r="R30" s="336" t="s">
        <v>58</v>
      </c>
      <c r="S30" s="336"/>
      <c r="T30" s="337"/>
      <c r="U30" s="338"/>
      <c r="V30" s="3"/>
      <c r="W30" s="3"/>
    </row>
    <row r="31" spans="1:23" ht="15.75" thickBot="1">
      <c r="A31" s="126"/>
      <c r="B31" s="311"/>
      <c r="C31" s="73">
        <f t="shared" si="12"/>
        <v>0</v>
      </c>
      <c r="D31" s="126"/>
      <c r="E31" s="311"/>
      <c r="F31" s="73">
        <f t="shared" si="13"/>
        <v>0</v>
      </c>
      <c r="G31" s="126"/>
      <c r="H31" s="311"/>
      <c r="I31" s="73">
        <f t="shared" si="14"/>
        <v>0</v>
      </c>
      <c r="J31" s="324" t="s">
        <v>59</v>
      </c>
      <c r="K31" s="325"/>
      <c r="L31" s="326"/>
      <c r="M31" s="11"/>
      <c r="N31" s="339" t="s">
        <v>60</v>
      </c>
      <c r="O31" s="340"/>
      <c r="P31" s="114"/>
      <c r="Q31" s="205" t="s">
        <v>53</v>
      </c>
      <c r="R31" s="343" t="s">
        <v>61</v>
      </c>
      <c r="S31" s="344"/>
      <c r="T31" s="207"/>
      <c r="U31" s="208" t="s">
        <v>25</v>
      </c>
      <c r="V31" s="3"/>
      <c r="W31" s="3"/>
    </row>
    <row r="32" spans="1:23" ht="15.75" thickBot="1">
      <c r="A32" s="75"/>
      <c r="B32" s="57" t="s">
        <v>28</v>
      </c>
      <c r="C32" s="125">
        <f>ROUNDUP(SUM(C26:C31),0)</f>
        <v>0</v>
      </c>
      <c r="D32" s="75"/>
      <c r="E32" s="57" t="s">
        <v>28</v>
      </c>
      <c r="F32" s="125">
        <f>ROUNDUP(SUM(F26:F31),0)</f>
        <v>0</v>
      </c>
      <c r="G32" s="75"/>
      <c r="H32" s="57" t="s">
        <v>28</v>
      </c>
      <c r="I32" s="125">
        <f>ROUNDUP(SUM(I26:I31),0)</f>
        <v>0</v>
      </c>
      <c r="J32" s="105"/>
      <c r="K32" s="106" t="s">
        <v>28</v>
      </c>
      <c r="L32" s="149"/>
      <c r="M32" s="11"/>
      <c r="N32" s="341" t="s">
        <v>62</v>
      </c>
      <c r="O32" s="342"/>
      <c r="P32" s="207"/>
      <c r="Q32" s="206" t="s">
        <v>25</v>
      </c>
      <c r="R32" s="345" t="s">
        <v>63</v>
      </c>
      <c r="S32" s="346"/>
      <c r="T32" s="114"/>
      <c r="U32" s="209" t="s">
        <v>53</v>
      </c>
      <c r="V32" s="3"/>
      <c r="W32" s="3"/>
    </row>
    <row r="33" spans="1:23" ht="15.75" thickBot="1">
      <c r="A33" s="88"/>
      <c r="B33" s="4"/>
      <c r="C33" s="88"/>
      <c r="D33" s="87"/>
      <c r="E33" s="88"/>
      <c r="F33" s="87"/>
      <c r="G33" s="88"/>
      <c r="H33" s="4"/>
      <c r="I33" s="87"/>
      <c r="J33" s="89"/>
      <c r="K33" s="89"/>
      <c r="L33" s="90"/>
      <c r="M33" s="11"/>
      <c r="N33" s="10"/>
      <c r="O33" s="10"/>
      <c r="P33" s="10"/>
      <c r="Q33" s="115"/>
      <c r="R33" s="10"/>
      <c r="S33" s="10"/>
      <c r="T33" s="11"/>
      <c r="U33" s="3"/>
      <c r="V33" s="3"/>
      <c r="W33" s="3"/>
    </row>
    <row r="34" spans="1:23">
      <c r="A34" s="402" t="s">
        <v>64</v>
      </c>
      <c r="B34" s="403"/>
      <c r="C34" s="404"/>
      <c r="D34" s="11"/>
      <c r="E34" s="413" t="s">
        <v>65</v>
      </c>
      <c r="F34" s="414"/>
      <c r="G34" s="414"/>
      <c r="H34" s="414"/>
      <c r="I34" s="414"/>
      <c r="J34" s="414"/>
      <c r="K34" s="414"/>
      <c r="L34" s="414"/>
      <c r="M34" s="415"/>
      <c r="N34" s="10"/>
      <c r="O34" s="329" t="s">
        <v>66</v>
      </c>
      <c r="P34" s="330"/>
      <c r="Q34" s="330"/>
      <c r="R34" s="330"/>
      <c r="S34" s="330"/>
      <c r="T34" s="330"/>
      <c r="U34" s="331"/>
      <c r="V34" s="3"/>
      <c r="W34" s="3"/>
    </row>
    <row r="35" spans="1:23" ht="15.75" thickBot="1">
      <c r="A35" s="405" t="s">
        <v>67</v>
      </c>
      <c r="B35" s="406"/>
      <c r="C35" s="76" t="s">
        <v>53</v>
      </c>
      <c r="D35" s="3"/>
      <c r="E35" s="303" t="s">
        <v>68</v>
      </c>
      <c r="F35" s="304" t="s">
        <v>69</v>
      </c>
      <c r="G35" s="304" t="s">
        <v>70</v>
      </c>
      <c r="H35" s="304" t="s">
        <v>71</v>
      </c>
      <c r="I35" s="304" t="s">
        <v>72</v>
      </c>
      <c r="J35" s="304" t="s">
        <v>73</v>
      </c>
      <c r="K35" s="304" t="s">
        <v>74</v>
      </c>
      <c r="L35" s="304" t="s">
        <v>75</v>
      </c>
      <c r="M35" s="111" t="s">
        <v>76</v>
      </c>
      <c r="N35" s="10"/>
      <c r="O35" s="140"/>
      <c r="P35" s="141"/>
      <c r="Q35" s="141"/>
      <c r="R35" s="141"/>
      <c r="S35" s="141"/>
      <c r="T35" s="142"/>
      <c r="U35" s="143"/>
      <c r="V35" s="3"/>
      <c r="W35" s="3"/>
    </row>
    <row r="36" spans="1:23" ht="15.75" thickBot="1">
      <c r="A36" s="347" t="s">
        <v>77</v>
      </c>
      <c r="B36" s="348"/>
      <c r="C36" s="114"/>
      <c r="D36" s="3"/>
      <c r="E36" s="126"/>
      <c r="F36" s="311"/>
      <c r="G36" s="311"/>
      <c r="H36" s="311"/>
      <c r="I36" s="311"/>
      <c r="J36" s="311"/>
      <c r="K36" s="311"/>
      <c r="L36" s="311"/>
      <c r="M36" s="132"/>
      <c r="N36" s="10"/>
      <c r="O36" s="144"/>
      <c r="P36" s="145"/>
      <c r="Q36" s="145"/>
      <c r="R36" s="145"/>
      <c r="S36" s="145"/>
      <c r="T36" s="146"/>
      <c r="U36" s="116"/>
      <c r="V36" s="3"/>
      <c r="W36" s="3"/>
    </row>
    <row r="37" spans="1:23" ht="15.75" thickBot="1">
      <c r="A37" s="400" t="s">
        <v>78</v>
      </c>
      <c r="B37" s="401"/>
      <c r="C37" s="114"/>
      <c r="D37" s="3"/>
      <c r="E37" s="126"/>
      <c r="F37" s="311"/>
      <c r="G37" s="311"/>
      <c r="H37" s="311"/>
      <c r="I37" s="311"/>
      <c r="J37" s="311"/>
      <c r="K37" s="311"/>
      <c r="L37" s="311"/>
      <c r="M37" s="132"/>
      <c r="N37" s="10"/>
      <c r="O37" s="144"/>
      <c r="P37" s="145"/>
      <c r="Q37" s="145"/>
      <c r="R37" s="145"/>
      <c r="S37" s="145"/>
      <c r="T37" s="146"/>
      <c r="U37" s="116"/>
      <c r="V37" s="3"/>
      <c r="W37" s="3"/>
    </row>
    <row r="38" spans="1:23" ht="15.75" thickBot="1">
      <c r="A38" s="407" t="s">
        <v>79</v>
      </c>
      <c r="B38" s="408"/>
      <c r="C38" s="114"/>
      <c r="D38" s="3"/>
      <c r="E38" s="126"/>
      <c r="F38" s="311"/>
      <c r="G38" s="311"/>
      <c r="H38" s="311"/>
      <c r="I38" s="311"/>
      <c r="J38" s="311"/>
      <c r="K38" s="311"/>
      <c r="L38" s="311"/>
      <c r="M38" s="132"/>
      <c r="N38" s="10"/>
      <c r="O38" s="144"/>
      <c r="P38" s="145"/>
      <c r="Q38" s="145"/>
      <c r="R38" s="145"/>
      <c r="S38" s="145"/>
      <c r="T38" s="146"/>
      <c r="U38" s="116"/>
      <c r="V38" s="3"/>
      <c r="W38" s="3"/>
    </row>
    <row r="39" spans="1:23" ht="15.75" thickBot="1">
      <c r="A39" s="409" t="s">
        <v>80</v>
      </c>
      <c r="B39" s="410"/>
      <c r="C39" s="114"/>
      <c r="D39" s="3"/>
      <c r="E39" s="125">
        <f>ROUNDUP(SUM(E36:E38),0)</f>
        <v>0</v>
      </c>
      <c r="F39" s="125">
        <f t="shared" ref="F39:M39" si="15">ROUNDUP(SUM(F36:F38),0)</f>
        <v>0</v>
      </c>
      <c r="G39" s="125">
        <f t="shared" si="15"/>
        <v>0</v>
      </c>
      <c r="H39" s="125">
        <f t="shared" si="15"/>
        <v>0</v>
      </c>
      <c r="I39" s="125">
        <f t="shared" si="15"/>
        <v>0</v>
      </c>
      <c r="J39" s="125">
        <f t="shared" si="15"/>
        <v>0</v>
      </c>
      <c r="K39" s="125">
        <f t="shared" si="15"/>
        <v>0</v>
      </c>
      <c r="L39" s="125">
        <f t="shared" si="15"/>
        <v>0</v>
      </c>
      <c r="M39" s="125">
        <f t="shared" si="15"/>
        <v>0</v>
      </c>
      <c r="N39" s="3"/>
      <c r="O39" s="118"/>
      <c r="P39" s="147"/>
      <c r="Q39" s="147"/>
      <c r="R39" s="147"/>
      <c r="S39" s="147"/>
      <c r="T39" s="147"/>
      <c r="U39" s="148"/>
      <c r="V39" s="3"/>
      <c r="W39" s="3"/>
    </row>
    <row r="40" spans="1:23" ht="15.75" thickBot="1">
      <c r="A40" s="409" t="s">
        <v>81</v>
      </c>
      <c r="B40" s="410"/>
      <c r="C40" s="114"/>
      <c r="D40" s="295"/>
      <c r="E40" s="294"/>
      <c r="F40" s="294"/>
      <c r="G40" s="294"/>
      <c r="H40" s="294"/>
      <c r="I40" s="294"/>
      <c r="J40" s="294"/>
      <c r="K40" s="294"/>
      <c r="L40" s="294"/>
      <c r="M40" s="294"/>
      <c r="N40" s="294"/>
      <c r="O40" s="294"/>
      <c r="P40" s="294"/>
      <c r="Q40" s="294"/>
      <c r="R40" s="294"/>
      <c r="S40" s="294"/>
      <c r="T40" s="294"/>
      <c r="U40" s="294"/>
      <c r="V40" s="3"/>
      <c r="W40" s="3"/>
    </row>
    <row r="41" spans="1:23" ht="15.75" thickBot="1">
      <c r="A41" s="396" t="s">
        <v>82</v>
      </c>
      <c r="B41" s="397"/>
      <c r="C41" s="269"/>
      <c r="D41" s="307"/>
      <c r="E41" s="294"/>
      <c r="F41" s="294"/>
      <c r="G41" s="294"/>
      <c r="H41" s="294"/>
      <c r="I41" s="294"/>
      <c r="J41" s="294"/>
      <c r="K41" s="294"/>
      <c r="L41" s="294"/>
      <c r="M41" s="294"/>
      <c r="N41" s="294"/>
      <c r="O41" s="294"/>
      <c r="P41" s="294"/>
      <c r="Q41" s="294"/>
      <c r="R41" s="294"/>
      <c r="S41" s="294"/>
      <c r="T41" s="294"/>
      <c r="U41" s="294"/>
      <c r="V41" s="3"/>
      <c r="W41" s="3"/>
    </row>
    <row r="42" spans="1:23" ht="15.75" thickBot="1">
      <c r="A42" s="398" t="s">
        <v>83</v>
      </c>
      <c r="B42" s="399"/>
      <c r="C42" s="3"/>
      <c r="D42" s="3"/>
      <c r="E42" s="321" t="s">
        <v>84</v>
      </c>
      <c r="F42" s="322"/>
      <c r="G42" s="322"/>
      <c r="H42" s="322"/>
      <c r="I42" s="322"/>
      <c r="J42" s="322"/>
      <c r="K42" s="322"/>
      <c r="L42" s="322"/>
      <c r="M42" s="322"/>
      <c r="N42" s="322"/>
      <c r="O42" s="322"/>
      <c r="P42" s="322"/>
      <c r="Q42" s="322"/>
      <c r="R42" s="322"/>
      <c r="S42" s="322"/>
      <c r="T42" s="322"/>
      <c r="U42" s="323"/>
      <c r="V42" s="3"/>
      <c r="W42" s="3"/>
    </row>
    <row r="43" spans="1:23" ht="15.75" thickBot="1">
      <c r="A43" s="400" t="s">
        <v>85</v>
      </c>
      <c r="B43" s="401"/>
      <c r="C43" s="114"/>
      <c r="D43" s="3"/>
      <c r="E43" s="119"/>
      <c r="F43" s="120" t="s">
        <v>86</v>
      </c>
      <c r="G43" s="121" t="s">
        <v>87</v>
      </c>
      <c r="H43" s="121" t="s">
        <v>88</v>
      </c>
      <c r="I43" s="121" t="s">
        <v>89</v>
      </c>
      <c r="J43" s="121" t="s">
        <v>90</v>
      </c>
      <c r="K43" s="121" t="s">
        <v>91</v>
      </c>
      <c r="L43" s="121" t="s">
        <v>92</v>
      </c>
      <c r="M43" s="121" t="s">
        <v>93</v>
      </c>
      <c r="N43" s="121" t="s">
        <v>94</v>
      </c>
      <c r="O43" s="121" t="s">
        <v>95</v>
      </c>
      <c r="P43" s="121" t="s">
        <v>96</v>
      </c>
      <c r="Q43" s="121" t="s">
        <v>97</v>
      </c>
      <c r="R43" s="121" t="s">
        <v>98</v>
      </c>
      <c r="S43" s="121" t="s">
        <v>99</v>
      </c>
      <c r="T43" s="226" t="s">
        <v>20</v>
      </c>
      <c r="U43" s="235" t="s">
        <v>100</v>
      </c>
      <c r="V43" s="3"/>
      <c r="W43" s="3"/>
    </row>
    <row r="44" spans="1:23" ht="15.75" thickBot="1">
      <c r="A44" s="327" t="s">
        <v>101</v>
      </c>
      <c r="B44" s="328"/>
      <c r="C44" s="114"/>
      <c r="D44" s="3"/>
      <c r="E44" s="117" t="s">
        <v>102</v>
      </c>
      <c r="F44" s="228"/>
      <c r="G44" s="228"/>
      <c r="H44" s="228"/>
      <c r="I44" s="228"/>
      <c r="J44" s="228"/>
      <c r="K44" s="228"/>
      <c r="L44" s="228"/>
      <c r="M44" s="228"/>
      <c r="N44" s="228"/>
      <c r="O44" s="228"/>
      <c r="P44" s="228"/>
      <c r="Q44" s="228"/>
      <c r="R44" s="228"/>
      <c r="S44" s="229"/>
      <c r="T44" s="232">
        <f>ROUNDUP(SUM(F44:S44),0)</f>
        <v>0</v>
      </c>
      <c r="U44" s="210"/>
      <c r="V44" s="3"/>
      <c r="W44" s="3"/>
    </row>
    <row r="45" spans="1:23" ht="15.75" thickBot="1">
      <c r="A45" s="109" t="s">
        <v>103</v>
      </c>
      <c r="B45" s="110"/>
      <c r="C45" s="114"/>
      <c r="D45" s="3"/>
      <c r="E45" s="236" t="s">
        <v>104</v>
      </c>
      <c r="F45" s="230"/>
      <c r="G45" s="230"/>
      <c r="H45" s="230"/>
      <c r="I45" s="230"/>
      <c r="J45" s="230"/>
      <c r="K45" s="230"/>
      <c r="L45" s="230"/>
      <c r="M45" s="230"/>
      <c r="N45" s="230"/>
      <c r="O45" s="230"/>
      <c r="P45" s="230"/>
      <c r="Q45" s="230"/>
      <c r="R45" s="230"/>
      <c r="S45" s="231"/>
      <c r="T45" s="232">
        <f>ROUNDUP(SUM(F45:S45),0)</f>
        <v>0</v>
      </c>
      <c r="U45" s="227" t="s">
        <v>53</v>
      </c>
      <c r="V45" s="3"/>
      <c r="W45" s="3"/>
    </row>
    <row r="46" spans="1:23" ht="15.75" thickBot="1">
      <c r="A46" s="108" t="s">
        <v>105</v>
      </c>
      <c r="B46" s="107"/>
      <c r="C46" s="114"/>
      <c r="D46" s="295"/>
      <c r="E46" s="349" t="s">
        <v>106</v>
      </c>
      <c r="F46" s="349"/>
      <c r="G46" s="349"/>
      <c r="H46" s="349"/>
      <c r="I46" s="349"/>
      <c r="J46" s="349"/>
      <c r="K46" s="349"/>
      <c r="L46" s="349"/>
      <c r="M46" s="349"/>
      <c r="N46" s="349"/>
      <c r="O46" s="349"/>
      <c r="P46" s="349"/>
      <c r="Q46" s="349"/>
      <c r="R46" s="349"/>
      <c r="S46" s="349"/>
      <c r="T46" s="349"/>
      <c r="U46" s="349"/>
      <c r="V46" s="3"/>
      <c r="W46" s="3"/>
    </row>
    <row r="47" spans="1:23" ht="12.75" customHeight="1">
      <c r="A47" s="416"/>
      <c r="B47" s="416"/>
      <c r="C47" s="416"/>
      <c r="D47" s="416"/>
      <c r="E47" s="416"/>
      <c r="F47" s="416"/>
      <c r="G47" s="416"/>
      <c r="H47" s="416"/>
      <c r="I47" s="416"/>
      <c r="J47" s="416"/>
      <c r="K47" s="416"/>
      <c r="L47" s="416"/>
      <c r="M47" s="416"/>
      <c r="N47" s="416"/>
      <c r="O47" s="416"/>
      <c r="P47" s="416"/>
      <c r="Q47" s="416"/>
      <c r="R47" s="416"/>
      <c r="S47" s="416"/>
      <c r="T47" s="416"/>
      <c r="U47" s="416"/>
      <c r="V47" s="3"/>
      <c r="W47" s="3"/>
    </row>
    <row r="48" spans="1:23" ht="20.25" customHeight="1">
      <c r="A48" s="417" t="s">
        <v>115</v>
      </c>
      <c r="B48" s="417"/>
      <c r="C48" s="417"/>
      <c r="D48" s="417"/>
      <c r="E48" s="417"/>
      <c r="F48" s="417"/>
      <c r="G48" s="417"/>
      <c r="H48" s="417"/>
      <c r="I48" s="417"/>
      <c r="J48" s="417"/>
      <c r="K48" s="417"/>
      <c r="L48" s="417"/>
      <c r="M48" s="417"/>
      <c r="N48" s="417"/>
      <c r="O48" s="417"/>
      <c r="P48" s="417"/>
      <c r="Q48" s="417"/>
      <c r="R48" s="417"/>
      <c r="S48" s="417"/>
      <c r="T48" s="417"/>
      <c r="U48" s="417"/>
      <c r="V48" s="3"/>
      <c r="W48" s="3"/>
    </row>
    <row r="49" spans="1:29">
      <c r="A49" s="3"/>
      <c r="B49" s="3"/>
      <c r="C49" s="3"/>
      <c r="D49" s="3"/>
      <c r="E49" s="3"/>
      <c r="F49" s="3"/>
      <c r="G49" s="3"/>
      <c r="H49" s="3"/>
      <c r="I49" s="3"/>
      <c r="J49" s="3"/>
      <c r="K49" s="3"/>
      <c r="L49" s="3"/>
      <c r="M49" s="3"/>
      <c r="N49" s="3"/>
      <c r="O49" s="3"/>
      <c r="P49" s="3"/>
      <c r="Q49" s="3"/>
      <c r="R49" s="10"/>
      <c r="S49" s="10"/>
      <c r="T49" s="10"/>
      <c r="U49" s="3"/>
      <c r="V49" s="3"/>
      <c r="W49" s="3"/>
    </row>
    <row r="50" spans="1:29" ht="12.95" customHeight="1">
      <c r="A50" s="3"/>
      <c r="B50" s="3"/>
      <c r="C50" s="3"/>
      <c r="D50" s="3"/>
      <c r="E50" s="3"/>
      <c r="F50" s="3"/>
      <c r="G50" s="3"/>
      <c r="H50" s="3"/>
      <c r="I50" s="3"/>
      <c r="J50" s="3"/>
      <c r="K50" s="3"/>
      <c r="L50" s="3"/>
      <c r="M50" s="3"/>
      <c r="N50" s="3"/>
      <c r="O50" s="3"/>
      <c r="P50" s="3"/>
      <c r="Q50" s="3"/>
      <c r="R50" s="3"/>
      <c r="S50" s="3"/>
      <c r="T50" s="3"/>
      <c r="U50" s="3"/>
      <c r="V50" s="3"/>
      <c r="W50" s="3"/>
    </row>
    <row r="51" spans="1:29" ht="12.95" customHeight="1">
      <c r="A51" s="3"/>
      <c r="B51" s="3"/>
      <c r="C51" s="3"/>
      <c r="D51" s="3"/>
      <c r="E51" s="3"/>
      <c r="F51" s="3"/>
      <c r="G51" s="3"/>
      <c r="H51" s="3"/>
      <c r="I51" s="3"/>
      <c r="J51" s="3"/>
      <c r="K51" s="3"/>
      <c r="L51" s="3"/>
      <c r="M51" s="3"/>
      <c r="N51" s="3"/>
      <c r="O51" s="3"/>
      <c r="P51" s="3"/>
      <c r="Q51" s="3"/>
      <c r="R51" s="3"/>
      <c r="S51" s="3"/>
      <c r="T51" s="3"/>
      <c r="U51" s="3"/>
      <c r="V51" s="3"/>
      <c r="W51" s="3"/>
    </row>
    <row r="52" spans="1:29" ht="12.95" customHeight="1">
      <c r="A52" s="3"/>
      <c r="B52" s="3"/>
      <c r="C52" s="3"/>
      <c r="D52" s="3"/>
      <c r="E52" s="3"/>
      <c r="F52" s="3"/>
      <c r="G52" s="3"/>
      <c r="H52" s="3"/>
      <c r="I52" s="3"/>
      <c r="J52" s="3"/>
      <c r="K52" s="3"/>
      <c r="L52" s="3"/>
      <c r="M52" s="3"/>
      <c r="N52" s="3"/>
      <c r="O52" s="3"/>
      <c r="P52" s="3"/>
      <c r="Q52" s="3"/>
      <c r="R52" s="3"/>
      <c r="S52" s="3"/>
      <c r="T52" s="3"/>
      <c r="U52" s="3"/>
      <c r="V52" s="3"/>
      <c r="W52" s="3"/>
    </row>
    <row r="53" spans="1:29" ht="12.95" customHeight="1">
      <c r="A53" s="3"/>
      <c r="B53" s="3"/>
      <c r="C53" s="3"/>
      <c r="D53" s="3"/>
      <c r="E53" s="3"/>
      <c r="F53" s="3"/>
      <c r="G53" s="3"/>
      <c r="H53" s="3"/>
      <c r="I53" s="3"/>
      <c r="J53" s="3"/>
      <c r="K53" s="3"/>
      <c r="L53" s="3"/>
      <c r="M53" s="3"/>
      <c r="N53" s="3"/>
      <c r="O53" s="3"/>
      <c r="P53" s="3"/>
      <c r="Q53" s="3"/>
      <c r="R53" s="3"/>
      <c r="S53" s="3"/>
      <c r="T53" s="3"/>
      <c r="U53" s="3"/>
      <c r="V53" s="3"/>
      <c r="W53" s="3"/>
    </row>
    <row r="54" spans="1:29" ht="12.95" customHeight="1">
      <c r="A54" s="3"/>
      <c r="B54" s="3"/>
      <c r="C54" s="3"/>
      <c r="D54" s="3"/>
      <c r="E54" s="3"/>
      <c r="F54" s="3"/>
      <c r="G54" s="3"/>
      <c r="H54" s="3"/>
      <c r="I54" s="3"/>
      <c r="J54" s="3"/>
      <c r="K54" s="3"/>
      <c r="L54" s="3"/>
      <c r="M54" s="3"/>
      <c r="N54" s="3"/>
      <c r="O54" s="3"/>
      <c r="P54" s="3"/>
      <c r="Q54" s="3"/>
      <c r="R54" s="3"/>
      <c r="S54" s="3"/>
      <c r="T54" s="3"/>
      <c r="U54" s="3"/>
      <c r="V54" s="3"/>
      <c r="W54" s="48"/>
      <c r="X54" s="48"/>
      <c r="Y54" s="48"/>
      <c r="Z54" s="48"/>
      <c r="AA54" s="48"/>
      <c r="AB54" s="48"/>
      <c r="AC54" s="48"/>
    </row>
    <row r="55" spans="1:29" ht="12.95" customHeight="1">
      <c r="A55" s="3"/>
      <c r="B55" s="3"/>
      <c r="C55" s="3"/>
      <c r="V55" s="3"/>
      <c r="W55" s="48"/>
      <c r="X55" s="48"/>
      <c r="Y55" s="48"/>
      <c r="Z55" s="48"/>
      <c r="AA55" s="48"/>
      <c r="AB55" s="48"/>
      <c r="AC55" s="48"/>
    </row>
    <row r="56" spans="1:29" ht="12.95" customHeight="1">
      <c r="A56" s="3"/>
      <c r="B56" s="3"/>
      <c r="C56" s="3"/>
      <c r="V56" s="3"/>
      <c r="W56" s="48"/>
      <c r="X56" s="48"/>
      <c r="Y56" s="48"/>
      <c r="Z56" s="48"/>
      <c r="AA56" s="48"/>
      <c r="AB56" s="48"/>
      <c r="AC56" s="48"/>
    </row>
    <row r="57" spans="1:29" ht="12.95" customHeight="1">
      <c r="V57" s="48"/>
      <c r="W57" s="48"/>
      <c r="X57" s="48"/>
      <c r="Y57" s="48"/>
      <c r="Z57" s="48"/>
      <c r="AA57" s="48"/>
      <c r="AB57" s="48"/>
      <c r="AC57" s="48"/>
    </row>
    <row r="58" spans="1:29">
      <c r="V58" s="4"/>
      <c r="W58" s="48"/>
      <c r="X58" s="48"/>
      <c r="Y58" s="48"/>
      <c r="Z58" s="48"/>
      <c r="AA58" s="48"/>
      <c r="AB58" s="48"/>
      <c r="AC58" s="48"/>
    </row>
    <row r="59" spans="1:29">
      <c r="W59" s="48"/>
      <c r="X59" s="48"/>
      <c r="Y59" s="48"/>
      <c r="Z59" s="48"/>
      <c r="AA59" s="48"/>
      <c r="AB59" s="48"/>
      <c r="AC59" s="48"/>
    </row>
    <row r="61" spans="1:29">
      <c r="D61" s="88"/>
      <c r="E61" s="4"/>
      <c r="F61" s="88"/>
      <c r="G61" s="87"/>
      <c r="H61" s="88"/>
      <c r="I61" s="87"/>
      <c r="J61" s="88"/>
      <c r="K61" s="4"/>
      <c r="L61" s="87"/>
      <c r="M61" s="89"/>
      <c r="N61" s="89"/>
      <c r="O61" s="90"/>
    </row>
    <row r="62" spans="1:29">
      <c r="D62" s="88"/>
      <c r="E62" s="4"/>
      <c r="F62" s="88"/>
      <c r="G62" s="93"/>
      <c r="H62" s="88"/>
      <c r="I62" s="87"/>
      <c r="J62" s="94"/>
      <c r="K62" s="4"/>
      <c r="L62" s="87"/>
      <c r="M62" s="95"/>
      <c r="N62" s="89"/>
      <c r="O62" s="90"/>
    </row>
    <row r="63" spans="1:29">
      <c r="D63" s="88"/>
      <c r="E63" s="4"/>
      <c r="F63" s="88"/>
      <c r="G63" s="87"/>
      <c r="H63" s="88"/>
      <c r="I63" s="87"/>
      <c r="J63" s="88"/>
      <c r="K63" s="4"/>
      <c r="L63" s="87"/>
      <c r="M63" s="89"/>
      <c r="N63" s="89"/>
      <c r="O63" s="90"/>
    </row>
    <row r="64" spans="1:29">
      <c r="D64" s="88"/>
      <c r="E64" s="4"/>
      <c r="F64" s="88"/>
      <c r="G64" s="3"/>
      <c r="H64" s="88"/>
      <c r="I64" s="87"/>
      <c r="J64" s="3"/>
      <c r="K64" s="4"/>
      <c r="L64" s="87"/>
      <c r="M64" s="3"/>
      <c r="N64" s="89"/>
      <c r="O64" s="90"/>
    </row>
    <row r="65" spans="4:18">
      <c r="D65" s="88"/>
      <c r="E65" s="4"/>
      <c r="F65" s="88"/>
      <c r="G65" s="3"/>
      <c r="H65" s="88"/>
      <c r="I65" s="87"/>
      <c r="J65" s="3"/>
      <c r="K65" s="4"/>
      <c r="L65" s="87"/>
      <c r="M65" s="3"/>
      <c r="N65" s="89"/>
      <c r="O65" s="90"/>
    </row>
    <row r="66" spans="4:18">
      <c r="D66" s="88"/>
      <c r="E66" s="4"/>
      <c r="F66" s="88"/>
      <c r="G66" s="3"/>
      <c r="H66" s="88"/>
      <c r="I66" s="87"/>
      <c r="J66" s="3"/>
      <c r="K66" s="4"/>
      <c r="L66" s="87"/>
      <c r="M66" s="3"/>
      <c r="N66" s="89"/>
      <c r="O66" s="90"/>
    </row>
    <row r="67" spans="4:18">
      <c r="D67" s="88"/>
      <c r="E67" s="4"/>
      <c r="F67" s="88"/>
      <c r="G67" s="3"/>
      <c r="H67" s="88"/>
      <c r="I67" s="87"/>
      <c r="J67" s="3"/>
      <c r="K67" s="4"/>
      <c r="L67" s="87"/>
      <c r="M67" s="3"/>
      <c r="N67" s="89"/>
      <c r="O67" s="90"/>
    </row>
    <row r="68" spans="4:18">
      <c r="D68" s="88"/>
      <c r="E68" s="4"/>
      <c r="F68" s="88"/>
      <c r="G68" s="3"/>
      <c r="H68" s="88"/>
      <c r="I68" s="87"/>
      <c r="J68" s="3"/>
      <c r="K68" s="4"/>
      <c r="L68" s="87"/>
      <c r="M68" s="3"/>
      <c r="N68" s="89"/>
      <c r="O68" s="90"/>
      <c r="Q68" s="3"/>
      <c r="R68" s="3"/>
    </row>
    <row r="69" spans="4:18">
      <c r="D69" s="88"/>
      <c r="E69" s="4"/>
      <c r="F69" s="88"/>
      <c r="G69" s="3"/>
      <c r="H69" s="88"/>
      <c r="I69" s="87"/>
      <c r="J69" s="3"/>
      <c r="K69" s="4"/>
      <c r="L69" s="87"/>
      <c r="M69" s="3"/>
      <c r="N69" s="89"/>
      <c r="O69" s="90"/>
    </row>
    <row r="70" spans="4:18">
      <c r="D70" s="88"/>
      <c r="E70" s="4"/>
      <c r="F70" s="88"/>
      <c r="G70" s="3"/>
      <c r="H70" s="88"/>
      <c r="I70" s="87"/>
      <c r="J70" s="3"/>
      <c r="K70" s="4"/>
      <c r="L70" s="87"/>
      <c r="M70" s="3"/>
      <c r="N70" s="89"/>
      <c r="O70" s="90"/>
    </row>
    <row r="71" spans="4:18">
      <c r="D71" s="88"/>
      <c r="E71" s="4"/>
      <c r="F71" s="88"/>
      <c r="G71" s="3"/>
      <c r="H71" s="3"/>
      <c r="I71" s="3"/>
      <c r="J71" s="3"/>
      <c r="K71" s="4"/>
      <c r="L71" s="87"/>
      <c r="M71" s="3"/>
      <c r="N71" s="89"/>
      <c r="O71" s="90"/>
    </row>
    <row r="72" spans="4:18">
      <c r="D72" s="88"/>
      <c r="E72" s="4"/>
      <c r="F72" s="88"/>
      <c r="G72" s="3"/>
      <c r="H72" s="3"/>
      <c r="I72" s="3"/>
      <c r="J72" s="3"/>
      <c r="K72" s="4"/>
      <c r="L72" s="87"/>
      <c r="M72" s="3"/>
      <c r="N72" s="3"/>
      <c r="O72" s="3"/>
    </row>
    <row r="73" spans="4:18">
      <c r="D73" s="88"/>
      <c r="E73" s="4"/>
      <c r="F73" s="88"/>
    </row>
  </sheetData>
  <mergeCells count="57">
    <mergeCell ref="A40:B40"/>
    <mergeCell ref="A47:U47"/>
    <mergeCell ref="A48:U48"/>
    <mergeCell ref="A41:B41"/>
    <mergeCell ref="A42:B42"/>
    <mergeCell ref="E42:U42"/>
    <mergeCell ref="A43:B43"/>
    <mergeCell ref="A44:B44"/>
    <mergeCell ref="E46:U46"/>
    <mergeCell ref="A35:B35"/>
    <mergeCell ref="A36:B36"/>
    <mergeCell ref="A37:B37"/>
    <mergeCell ref="A38:B38"/>
    <mergeCell ref="A39:B39"/>
    <mergeCell ref="A34:C34"/>
    <mergeCell ref="E34:M34"/>
    <mergeCell ref="O34:U34"/>
    <mergeCell ref="S24:U24"/>
    <mergeCell ref="J27:L27"/>
    <mergeCell ref="J29:L29"/>
    <mergeCell ref="N29:U29"/>
    <mergeCell ref="N30:Q30"/>
    <mergeCell ref="R30:U30"/>
    <mergeCell ref="J31:L31"/>
    <mergeCell ref="N31:O31"/>
    <mergeCell ref="R31:S31"/>
    <mergeCell ref="N32:O32"/>
    <mergeCell ref="R32:S32"/>
    <mergeCell ref="M24:M28"/>
    <mergeCell ref="Q24:Q25"/>
    <mergeCell ref="R14:U14"/>
    <mergeCell ref="A23:L23"/>
    <mergeCell ref="A24:C24"/>
    <mergeCell ref="D24:F24"/>
    <mergeCell ref="G24:I24"/>
    <mergeCell ref="J24:L24"/>
    <mergeCell ref="N24:N25"/>
    <mergeCell ref="O24:O25"/>
    <mergeCell ref="P24:P25"/>
    <mergeCell ref="R24:R25"/>
    <mergeCell ref="A14:C14"/>
    <mergeCell ref="D14:F14"/>
    <mergeCell ref="G14:I14"/>
    <mergeCell ref="J14:L14"/>
    <mergeCell ref="M14:M22"/>
    <mergeCell ref="N14:Q14"/>
    <mergeCell ref="J9:L9"/>
    <mergeCell ref="N9:P9"/>
    <mergeCell ref="N10:P10"/>
    <mergeCell ref="N11:P11"/>
    <mergeCell ref="J11:M11"/>
    <mergeCell ref="R4:U4"/>
    <mergeCell ref="B2:H2"/>
    <mergeCell ref="A4:D4"/>
    <mergeCell ref="E4:I4"/>
    <mergeCell ref="J4:M4"/>
    <mergeCell ref="N4:Q4"/>
  </mergeCells>
  <conditionalFormatting sqref="J1 L1 W1 P22:Q22 P16:P21 A12:A23 L33 C15:D22 F16:G21 I16:J21 L16:L21 C1 A1 R23 R28 S24:S27">
    <cfRule type="cellIs" dxfId="1031" priority="91" stopIfTrue="1" operator="equal">
      <formula>0</formula>
    </cfRule>
  </conditionalFormatting>
  <conditionalFormatting sqref="A2 K2">
    <cfRule type="cellIs" dxfId="1030" priority="90" stopIfTrue="1" operator="equal">
      <formula>0</formula>
    </cfRule>
  </conditionalFormatting>
  <conditionalFormatting sqref="J2">
    <cfRule type="cellIs" dxfId="1029" priority="89" stopIfTrue="1" operator="equal">
      <formula>0</formula>
    </cfRule>
  </conditionalFormatting>
  <conditionalFormatting sqref="L2">
    <cfRule type="cellIs" dxfId="1028" priority="88" stopIfTrue="1" operator="equal">
      <formula>0</formula>
    </cfRule>
  </conditionalFormatting>
  <conditionalFormatting sqref="N2">
    <cfRule type="cellIs" dxfId="1027" priority="87" stopIfTrue="1" operator="equal">
      <formula>0</formula>
    </cfRule>
  </conditionalFormatting>
  <conditionalFormatting sqref="B2 J2">
    <cfRule type="cellIs" dxfId="1026" priority="86" stopIfTrue="1" operator="equal">
      <formula>0</formula>
    </cfRule>
  </conditionalFormatting>
  <conditionalFormatting sqref="I2">
    <cfRule type="cellIs" dxfId="1025" priority="85" stopIfTrue="1" operator="equal">
      <formula>0</formula>
    </cfRule>
  </conditionalFormatting>
  <conditionalFormatting sqref="K2">
    <cfRule type="cellIs" dxfId="1024" priority="84" stopIfTrue="1" operator="equal">
      <formula>0</formula>
    </cfRule>
  </conditionalFormatting>
  <conditionalFormatting sqref="M2">
    <cfRule type="cellIs" dxfId="1023" priority="83" stopIfTrue="1" operator="equal">
      <formula>0</formula>
    </cfRule>
  </conditionalFormatting>
  <conditionalFormatting sqref="I6:I8">
    <cfRule type="cellIs" dxfId="1022" priority="81" stopIfTrue="1" operator="equal">
      <formula>0</formula>
    </cfRule>
  </conditionalFormatting>
  <conditionalFormatting sqref="D6:E6 D7:D8">
    <cfRule type="cellIs" dxfId="1021" priority="82" stopIfTrue="1" operator="equal">
      <formula>0</formula>
    </cfRule>
  </conditionalFormatting>
  <conditionalFormatting sqref="Q6:Q8">
    <cfRule type="cellIs" dxfId="1020" priority="80" stopIfTrue="1" operator="equal">
      <formula>0</formula>
    </cfRule>
  </conditionalFormatting>
  <conditionalFormatting sqref="P12:Q13 N12:N13 P22:P24 N22:N24 Q19:Q23 N26:N31 P26:P28 P31">
    <cfRule type="cellIs" dxfId="1019" priority="79" stopIfTrue="1" operator="equal">
      <formula>0</formula>
    </cfRule>
  </conditionalFormatting>
  <conditionalFormatting sqref="I11">
    <cfRule type="cellIs" dxfId="1018" priority="73" stopIfTrue="1" operator="equal">
      <formula>0</formula>
    </cfRule>
  </conditionalFormatting>
  <conditionalFormatting sqref="A33 C33:D33 C12:D13 D14">
    <cfRule type="cellIs" dxfId="1017" priority="78" stopIfTrue="1" operator="equal">
      <formula>0</formula>
    </cfRule>
  </conditionalFormatting>
  <conditionalFormatting sqref="H12:I12 E12:E13 I33 E33">
    <cfRule type="cellIs" dxfId="1016" priority="77" stopIfTrue="1" operator="equal">
      <formula>0</formula>
    </cfRule>
  </conditionalFormatting>
  <conditionalFormatting sqref="D9:D10">
    <cfRule type="cellIs" dxfId="1015" priority="76" stopIfTrue="1" operator="equal">
      <formula>0</formula>
    </cfRule>
  </conditionalFormatting>
  <conditionalFormatting sqref="I9:I10">
    <cfRule type="cellIs" dxfId="1014" priority="75" stopIfTrue="1" operator="equal">
      <formula>0</formula>
    </cfRule>
  </conditionalFormatting>
  <conditionalFormatting sqref="D11">
    <cfRule type="cellIs" dxfId="1013" priority="74" stopIfTrue="1" operator="equal">
      <formula>0</formula>
    </cfRule>
  </conditionalFormatting>
  <conditionalFormatting sqref="M13:M14 M23">
    <cfRule type="cellIs" dxfId="1012" priority="72" stopIfTrue="1" operator="equal">
      <formula>0</formula>
    </cfRule>
  </conditionalFormatting>
  <conditionalFormatting sqref="T12:U13 R12:R13 T23:U23 R30:R32">
    <cfRule type="cellIs" dxfId="1011" priority="71" stopIfTrue="1" operator="equal">
      <formula>0</formula>
    </cfRule>
  </conditionalFormatting>
  <conditionalFormatting sqref="F33">
    <cfRule type="cellIs" dxfId="1010" priority="66" stopIfTrue="1" operator="equal">
      <formula>0</formula>
    </cfRule>
  </conditionalFormatting>
  <conditionalFormatting sqref="F22:G22">
    <cfRule type="cellIs" dxfId="1009" priority="70" stopIfTrue="1" operator="equal">
      <formula>0</formula>
    </cfRule>
  </conditionalFormatting>
  <conditionalFormatting sqref="H32">
    <cfRule type="cellIs" dxfId="1008" priority="63" stopIfTrue="1" operator="equal">
      <formula>0</formula>
    </cfRule>
  </conditionalFormatting>
  <conditionalFormatting sqref="I32">
    <cfRule type="cellIs" dxfId="1007" priority="62" stopIfTrue="1" operator="equal">
      <formula>0</formula>
    </cfRule>
  </conditionalFormatting>
  <conditionalFormatting sqref="J22">
    <cfRule type="cellIs" dxfId="1006" priority="68" stopIfTrue="1" operator="equal">
      <formula>0</formula>
    </cfRule>
  </conditionalFormatting>
  <conditionalFormatting sqref="I22">
    <cfRule type="cellIs" dxfId="1005" priority="69" stopIfTrue="1" operator="equal">
      <formula>0</formula>
    </cfRule>
  </conditionalFormatting>
  <conditionalFormatting sqref="L22">
    <cfRule type="cellIs" dxfId="1004" priority="67" stopIfTrue="1" operator="equal">
      <formula>0</formula>
    </cfRule>
  </conditionalFormatting>
  <conditionalFormatting sqref="M6:M8">
    <cfRule type="cellIs" dxfId="1003" priority="61" stopIfTrue="1" operator="equal">
      <formula>0</formula>
    </cfRule>
  </conditionalFormatting>
  <conditionalFormatting sqref="G33">
    <cfRule type="cellIs" dxfId="1002" priority="65" stopIfTrue="1" operator="equal">
      <formula>0</formula>
    </cfRule>
  </conditionalFormatting>
  <conditionalFormatting sqref="I26:I31">
    <cfRule type="cellIs" dxfId="1001" priority="64" stopIfTrue="1" operator="equal">
      <formula>0</formula>
    </cfRule>
  </conditionalFormatting>
  <conditionalFormatting sqref="E22">
    <cfRule type="cellIs" dxfId="1000" priority="57" stopIfTrue="1" operator="equal">
      <formula>0</formula>
    </cfRule>
  </conditionalFormatting>
  <conditionalFormatting sqref="U6:U11">
    <cfRule type="cellIs" dxfId="999" priority="59" stopIfTrue="1" operator="equal">
      <formula>0</formula>
    </cfRule>
  </conditionalFormatting>
  <conditionalFormatting sqref="B22:C22">
    <cfRule type="cellIs" dxfId="998" priority="58" stopIfTrue="1" operator="equal">
      <formula>0</formula>
    </cfRule>
  </conditionalFormatting>
  <conditionalFormatting sqref="F22">
    <cfRule type="cellIs" dxfId="997" priority="56" stopIfTrue="1" operator="equal">
      <formula>0</formula>
    </cfRule>
  </conditionalFormatting>
  <conditionalFormatting sqref="H22">
    <cfRule type="cellIs" dxfId="996" priority="55" stopIfTrue="1" operator="equal">
      <formula>0</formula>
    </cfRule>
  </conditionalFormatting>
  <conditionalFormatting sqref="I22">
    <cfRule type="cellIs" dxfId="995" priority="54" stopIfTrue="1" operator="equal">
      <formula>0</formula>
    </cfRule>
  </conditionalFormatting>
  <conditionalFormatting sqref="K22">
    <cfRule type="cellIs" dxfId="994" priority="53" stopIfTrue="1" operator="equal">
      <formula>0</formula>
    </cfRule>
  </conditionalFormatting>
  <conditionalFormatting sqref="L22">
    <cfRule type="cellIs" dxfId="993" priority="52" stopIfTrue="1" operator="equal">
      <formula>0</formula>
    </cfRule>
  </conditionalFormatting>
  <conditionalFormatting sqref="F26:F31">
    <cfRule type="cellIs" dxfId="992" priority="42" stopIfTrue="1" operator="equal">
      <formula>0</formula>
    </cfRule>
  </conditionalFormatting>
  <conditionalFormatting sqref="Q16:Q18">
    <cfRule type="cellIs" dxfId="991" priority="51" stopIfTrue="1" operator="equal">
      <formula>0</formula>
    </cfRule>
  </conditionalFormatting>
  <conditionalFormatting sqref="B32">
    <cfRule type="cellIs" dxfId="990" priority="46" stopIfTrue="1" operator="equal">
      <formula>0</formula>
    </cfRule>
  </conditionalFormatting>
  <conditionalFormatting sqref="C26:C31">
    <cfRule type="cellIs" dxfId="989" priority="45" stopIfTrue="1" operator="equal">
      <formula>0</formula>
    </cfRule>
  </conditionalFormatting>
  <conditionalFormatting sqref="C32">
    <cfRule type="cellIs" dxfId="988" priority="44" stopIfTrue="1" operator="equal">
      <formula>0</formula>
    </cfRule>
  </conditionalFormatting>
  <conditionalFormatting sqref="F32">
    <cfRule type="cellIs" dxfId="987" priority="41" stopIfTrue="1" operator="equal">
      <formula>0</formula>
    </cfRule>
  </conditionalFormatting>
  <conditionalFormatting sqref="E32">
    <cfRule type="cellIs" dxfId="986" priority="43" stopIfTrue="1" operator="equal">
      <formula>0</formula>
    </cfRule>
  </conditionalFormatting>
  <conditionalFormatting sqref="J26:K26">
    <cfRule type="cellIs" dxfId="985" priority="40" stopIfTrue="1" operator="equal">
      <formula>0</formula>
    </cfRule>
  </conditionalFormatting>
  <conditionalFormatting sqref="K26">
    <cfRule type="cellIs" dxfId="984" priority="38" stopIfTrue="1" operator="equal">
      <formula>0</formula>
    </cfRule>
  </conditionalFormatting>
  <conditionalFormatting sqref="J25">
    <cfRule type="cellIs" dxfId="983" priority="37" stopIfTrue="1" operator="equal">
      <formula>0</formula>
    </cfRule>
  </conditionalFormatting>
  <conditionalFormatting sqref="L26">
    <cfRule type="cellIs" dxfId="982" priority="39" stopIfTrue="1" operator="equal">
      <formula>0</formula>
    </cfRule>
  </conditionalFormatting>
  <conditionalFormatting sqref="L25">
    <cfRule type="cellIs" dxfId="981" priority="36" stopIfTrue="1" operator="equal">
      <formula>0</formula>
    </cfRule>
  </conditionalFormatting>
  <conditionalFormatting sqref="L26">
    <cfRule type="cellIs" dxfId="980" priority="35" stopIfTrue="1" operator="equal">
      <formula>0</formula>
    </cfRule>
  </conditionalFormatting>
  <conditionalFormatting sqref="K26">
    <cfRule type="cellIs" dxfId="979" priority="33" stopIfTrue="1" operator="equal">
      <formula>0</formula>
    </cfRule>
  </conditionalFormatting>
  <conditionalFormatting sqref="K25">
    <cfRule type="cellIs" dxfId="978" priority="34" stopIfTrue="1" operator="equal">
      <formula>0</formula>
    </cfRule>
  </conditionalFormatting>
  <conditionalFormatting sqref="J32">
    <cfRule type="cellIs" dxfId="977" priority="32" stopIfTrue="1" operator="equal">
      <formula>0</formula>
    </cfRule>
  </conditionalFormatting>
  <conditionalFormatting sqref="J28">
    <cfRule type="cellIs" dxfId="976" priority="31" stopIfTrue="1" operator="equal">
      <formula>0</formula>
    </cfRule>
  </conditionalFormatting>
  <conditionalFormatting sqref="O61:O71">
    <cfRule type="cellIs" dxfId="975" priority="30" stopIfTrue="1" operator="equal">
      <formula>0</formula>
    </cfRule>
  </conditionalFormatting>
  <conditionalFormatting sqref="F61:G61 G62:G63 D61:D73 F62:F73">
    <cfRule type="cellIs" dxfId="974" priority="29" stopIfTrue="1" operator="equal">
      <formula>0</formula>
    </cfRule>
  </conditionalFormatting>
  <conditionalFormatting sqref="L61:L72 H61:H70">
    <cfRule type="cellIs" dxfId="973" priority="28" stopIfTrue="1" operator="equal">
      <formula>0</formula>
    </cfRule>
  </conditionalFormatting>
  <conditionalFormatting sqref="I61:I70">
    <cfRule type="cellIs" dxfId="972" priority="27" stopIfTrue="1" operator="equal">
      <formula>0</formula>
    </cfRule>
  </conditionalFormatting>
  <conditionalFormatting sqref="J61:J63">
    <cfRule type="cellIs" dxfId="971" priority="26" stopIfTrue="1" operator="equal">
      <formula>0</formula>
    </cfRule>
  </conditionalFormatting>
  <conditionalFormatting sqref="E39:M39">
    <cfRule type="cellIs" dxfId="970" priority="25" stopIfTrue="1" operator="equal">
      <formula>0</formula>
    </cfRule>
  </conditionalFormatting>
  <conditionalFormatting sqref="O27">
    <cfRule type="cellIs" dxfId="969" priority="24" stopIfTrue="1" operator="equal">
      <formula>0</formula>
    </cfRule>
  </conditionalFormatting>
  <conditionalFormatting sqref="N32">
    <cfRule type="cellIs" dxfId="968" priority="23" stopIfTrue="1" operator="equal">
      <formula>0</formula>
    </cfRule>
  </conditionalFormatting>
  <conditionalFormatting sqref="Q31:Q32">
    <cfRule type="cellIs" dxfId="967" priority="22" stopIfTrue="1" operator="equal">
      <formula>0</formula>
    </cfRule>
  </conditionalFormatting>
  <conditionalFormatting sqref="U31:U32">
    <cfRule type="cellIs" dxfId="966" priority="21" stopIfTrue="1" operator="equal">
      <formula>0</formula>
    </cfRule>
  </conditionalFormatting>
  <conditionalFormatting sqref="U27">
    <cfRule type="cellIs" dxfId="965" priority="20" stopIfTrue="1" operator="equal">
      <formula>0</formula>
    </cfRule>
  </conditionalFormatting>
  <conditionalFormatting sqref="U44">
    <cfRule type="cellIs" dxfId="964" priority="19" stopIfTrue="1" operator="equal">
      <formula>0</formula>
    </cfRule>
  </conditionalFormatting>
  <conditionalFormatting sqref="S24">
    <cfRule type="cellIs" dxfId="963" priority="18" stopIfTrue="1" operator="equal">
      <formula>0</formula>
    </cfRule>
  </conditionalFormatting>
  <conditionalFormatting sqref="T27">
    <cfRule type="cellIs" dxfId="962" priority="17" stopIfTrue="1" operator="equal">
      <formula>0</formula>
    </cfRule>
  </conditionalFormatting>
  <conditionalFormatting sqref="R24 R26:R27">
    <cfRule type="cellIs" dxfId="961" priority="16" stopIfTrue="1" operator="equal">
      <formula>0</formula>
    </cfRule>
  </conditionalFormatting>
  <conditionalFormatting sqref="T43">
    <cfRule type="cellIs" dxfId="960" priority="15" stopIfTrue="1" operator="equal">
      <formula>0</formula>
    </cfRule>
  </conditionalFormatting>
  <conditionalFormatting sqref="T44:T45">
    <cfRule type="cellIs" dxfId="959" priority="14" stopIfTrue="1" operator="equal">
      <formula>0</formula>
    </cfRule>
  </conditionalFormatting>
  <conditionalFormatting sqref="U45">
    <cfRule type="cellIs" dxfId="958" priority="13" stopIfTrue="1" operator="equal">
      <formula>0</formula>
    </cfRule>
  </conditionalFormatting>
  <conditionalFormatting sqref="T44:T45">
    <cfRule type="cellIs" dxfId="957" priority="12" stopIfTrue="1" operator="equal">
      <formula>0</formula>
    </cfRule>
  </conditionalFormatting>
  <conditionalFormatting sqref="J27">
    <cfRule type="cellIs" dxfId="956" priority="11" stopIfTrue="1" operator="equal">
      <formula>0</formula>
    </cfRule>
  </conditionalFormatting>
  <conditionalFormatting sqref="J30">
    <cfRule type="cellIs" dxfId="955" priority="10" stopIfTrue="1" operator="equal">
      <formula>0</formula>
    </cfRule>
  </conditionalFormatting>
  <conditionalFormatting sqref="U22 T16:T21">
    <cfRule type="cellIs" dxfId="954" priority="9" stopIfTrue="1" operator="equal">
      <formula>0</formula>
    </cfRule>
  </conditionalFormatting>
  <conditionalFormatting sqref="R22 U22">
    <cfRule type="cellIs" dxfId="953" priority="8" stopIfTrue="1" operator="equal">
      <formula>0</formula>
    </cfRule>
  </conditionalFormatting>
  <conditionalFormatting sqref="T22">
    <cfRule type="cellIs" dxfId="952" priority="7" stopIfTrue="1" operator="equal">
      <formula>0</formula>
    </cfRule>
  </conditionalFormatting>
  <conditionalFormatting sqref="U16:U21">
    <cfRule type="cellIs" dxfId="951" priority="6" stopIfTrue="1" operator="equal">
      <formula>0</formula>
    </cfRule>
  </conditionalFormatting>
  <conditionalFormatting sqref="J11:J12 M12">
    <cfRule type="cellIs" dxfId="950" priority="5" stopIfTrue="1" operator="equal">
      <formula>0</formula>
    </cfRule>
  </conditionalFormatting>
  <conditionalFormatting sqref="J10 L10:M10">
    <cfRule type="cellIs" dxfId="949" priority="4" stopIfTrue="1" operator="equal">
      <formula>0</formula>
    </cfRule>
  </conditionalFormatting>
  <conditionalFormatting sqref="L12">
    <cfRule type="cellIs" dxfId="948" priority="3" stopIfTrue="1" operator="equal">
      <formula>0</formula>
    </cfRule>
  </conditionalFormatting>
  <conditionalFormatting sqref="Q24 Q26">
    <cfRule type="cellIs" dxfId="947" priority="2" stopIfTrue="1" operator="equal">
      <formula>0</formula>
    </cfRule>
  </conditionalFormatting>
  <conditionalFormatting sqref="Q27">
    <cfRule type="cellIs" dxfId="946" priority="1" stopIfTrue="1" operator="equal">
      <formula>0</formula>
    </cfRule>
  </conditionalFormatting>
  <dataValidations count="45">
    <dataValidation allowBlank="1" showInputMessage="1" showErrorMessage="1" prompt="Enter system length, width, and average depth from surface to bottom of excavation._x000a_NOTE: Multiple rows are provided for systems with trench breaks, partially in footway and cartway, or variable dimensions." sqref="A4:D4" xr:uid="{00000000-0002-0000-0800-000000000000}"/>
    <dataValidation allowBlank="1" showInputMessage="1" showErrorMessage="1" prompt="Enter pipe information, pipe length, pipe trench width, and average depth from surface to 6&quot; below invert of pipe. Unless otherwise specified, use pipe diameter + 16&quot; (8&quot; to each side of pipe) as trench width._x000a_NOTE: don't add pipe within system." sqref="E4:I4" xr:uid="{00000000-0002-0000-0800-000001000000}"/>
    <dataValidation allowBlank="1" showInputMessage="1" showErrorMessage="1" prompt="Enter sand layer length, width, and depth (typically 6&quot;)._x000a__x000a_" sqref="J4:M4" xr:uid="{00000000-0002-0000-0800-000002000000}"/>
    <dataValidation allowBlank="1" showInputMessage="1" showErrorMessage="1" prompt="Enter volume of tree pits within sand layer in cubic yards._x000a_For same size tree pits, volume = [# tree pits x tree pit length x tree pit width x sand layer depth (typically 6&quot;)] / 27." sqref="J9:L9" xr:uid="{00000000-0002-0000-0800-000003000000}"/>
    <dataValidation allowBlank="1" showInputMessage="1" showErrorMessage="1" prompt="Enter system stone storage length, width, and depth._x000a_" sqref="N4:Q4" xr:uid="{00000000-0002-0000-0800-000004000000}"/>
    <dataValidation allowBlank="1" showInputMessage="1" showErrorMessage="1" prompt="Enter volume of pipes within stone storage in cubic yards._x000a_Volume = [length of pipe in stone x pi x (pipe outer diameter in feet/2)^2] / 27._x000a_NOTE: This applies to both perforated and solid pipe within the stone storage, as well as utility pipe sleeves._x000a_" sqref="N9:P9" xr:uid="{00000000-0002-0000-0800-000005000000}"/>
    <dataValidation allowBlank="1" showInputMessage="1" showErrorMessage="1" prompt="Enter volume of tanks within stone storage in cubic yards._x000a_For same size modular tanks, volume = [# of tanks x tank length x tank width x tank height] / 27._x000a__x000a_" sqref="N10:P10" xr:uid="{00000000-0002-0000-0800-000006000000}"/>
    <dataValidation allowBlank="1" showInputMessage="1" showErrorMessage="1" prompt="Enter volume of tree pits within stone storage in cubic yards._x000a_For same size tree pits, volume = [# tree pits x tree pit length x tree pit width x stone storage depth] / 27." sqref="N11:P11" xr:uid="{00000000-0002-0000-0800-000007000000}"/>
    <dataValidation allowBlank="1" showInputMessage="1" showErrorMessage="1" prompt="Enter system length, width, and average depth from bottom of pavement to top of stone storage._x000a_NOTE: measure bottom of pavement from bottom of concrete base in cartway and bottom of concrete footway in sidewalk." sqref="R4:U4" xr:uid="{00000000-0002-0000-0800-000008000000}"/>
    <dataValidation allowBlank="1" showInputMessage="1" showErrorMessage="1" prompt="For SW trench in cartway: enter trench length and width including 12&quot; base cutbacks along the perimeter of trench in cartway._x000a_For pipe trench in cartway: enter pipe length and base width (pipe trench width + 9&quot; cutbacks to each side). " sqref="A14:C14" xr:uid="{00000000-0002-0000-0800-000009000000}"/>
    <dataValidation allowBlank="1" showInputMessage="1" showErrorMessage="1" prompt="For pipe trench in cartway of State Routes: enter pipe length and base width (pipe trench width + 12&quot; cutbacks to each side). " sqref="D14:F14" xr:uid="{00000000-0002-0000-0800-00000A000000}"/>
    <dataValidation allowBlank="1" showInputMessage="1" showErrorMessage="1" prompt="For SW trench in cartway: enter trench length and width including 18&quot; paving cutbacks along perimeter of trench in cartway._x000a_For pipe trench in cartway: enter pipe length and paving width (pipe trench width + 15&quot; cutbacks to each side). " sqref="G14:I14" xr:uid="{00000000-0002-0000-0800-00000B000000}"/>
    <dataValidation allowBlank="1" showInputMessage="1" showErrorMessage="1" prompt="For pipe trench in cartway of State Routes: enter pipe length and paving width (pipe trench width + 12&quot; cutbacks to each side). " sqref="J14:L14" xr:uid="{00000000-0002-0000-0800-00000C000000}"/>
    <dataValidation allowBlank="1" showInputMessage="1" showErrorMessage="1" prompt="For both CITY PAVING and STATE ROUTE PAVING, exclude areas within intersections; enter areas under PAVING AT INTERSECTIONS instead." sqref="M14:M22" xr:uid="{00000000-0002-0000-0800-00000D000000}"/>
    <dataValidation allowBlank="1" showInputMessage="1" showErrorMessage="1" prompt="For City Streets, multiply S.Y. by 0.1 to convert to TON._x000a_For State Routes, multiply S.Y. by 0.15 to convert to TON." sqref="Q15" xr:uid="{00000000-0002-0000-0800-00000E000000}"/>
    <dataValidation allowBlank="1" showInputMessage="1" showErrorMessage="1" prompt="Refer to notes within CITY PAVING and STATE ROUTE PAVING cells for direction._x000a_" sqref="N14:Q14" xr:uid="{00000000-0002-0000-0800-00000F000000}"/>
    <dataValidation allowBlank="1" showInputMessage="1" showErrorMessage="1" prompt="Enter length and width of footway to be replaced with 4&quot; thick concrete footway, refer to the Paving Letter for limits._x000a_NOTE: Do not count footway area within proposed ADA ramp limits, to be upgraded or reconstructed." sqref="A24:C24" xr:uid="{00000000-0002-0000-0800-000010000000}"/>
    <dataValidation allowBlank="1" showInputMessage="1" showErrorMessage="1" prompt="Enter length and width of grassed areas disturbed accounting for a buffer past the area of the SW or pipe trench limits._x000a_" sqref="D24:F24" xr:uid="{00000000-0002-0000-0800-000011000000}"/>
    <dataValidation allowBlank="1" showInputMessage="1" showErrorMessage="1" prompt="Enter length and width of driveway disturbed. Depending on the area disturbed relative to the total area of the driveway, the driveway may have to be partially or fully replaced." sqref="G24:I24" xr:uid="{00000000-0002-0000-0800-000012000000}"/>
    <dataValidation allowBlank="1" showInputMessage="1" showErrorMessage="1" prompt="Enter length of curb replacement by kind, refer to the Paving Letter for limits._x000a_NOTE: Do not count curb disturbance due to proposed ADA ramps or inlets._x000a_" sqref="J24:L24" xr:uid="{00000000-0002-0000-0800-000013000000}"/>
    <dataValidation allowBlank="1" showInputMessage="1" showErrorMessage="1" prompt="Enter the number of ramps triggered by the green infrastructure construction." sqref="J27:L27" xr:uid="{00000000-0002-0000-0800-000014000000}"/>
    <dataValidation allowBlank="1" showInputMessage="1" showErrorMessage="1" prompt="Enter specified area limits to be milled per Paving Letter, as recommended._x000a_NOTE: Milling area should not included SW and/or pipe trench restoration area, including cutback limits (base and paving). " sqref="J29:L29" xr:uid="{00000000-0002-0000-0800-000015000000}"/>
    <dataValidation allowBlank="1" showInputMessage="1" showErrorMessage="1" prompt="Enter specified area limits to be restored full width per Paving Letter, as recommended._x000a_NOTE: For full roadway width restoration, do not calculate the CONCRETE BASE  for SW and/or pipe trenches that are within the full width area limit seperately." sqref="J31:L31" xr:uid="{00000000-0002-0000-0800-000016000000}"/>
    <dataValidation allowBlank="1" showInputMessage="1" showErrorMessage="1" prompt="Enter the number of observation wells in system._x000a_" sqref="N24:N25" xr:uid="{00000000-0002-0000-0800-000017000000}"/>
    <dataValidation allowBlank="1" showInputMessage="1" showErrorMessage="1" prompt="Enter the number of infiltration tests to be completed during construction. Typically 1 test per SW trench and 2-3 tests per porous street depending on the length of the block. _x000a__x000a_NOTE: Test is ONLY necessary for UNLINED and PARTIALLY LINED SYSTEMS." sqref="O24:O25" xr:uid="{00000000-0002-0000-0800-000018000000}"/>
    <dataValidation allowBlank="1" showInputMessage="1" showErrorMessage="1" prompt="Enter the number of anti-seep collars, for proposed pipe intrusions THROUGH GEOTEXTILE ONLY including those for proposed utility sleeves for existing utilties within/crossing system (typically 2 collars/seals for each utility sleeve)._x000a_" sqref="P24:P25" xr:uid="{00000000-0002-0000-0800-000019000000}"/>
    <dataValidation allowBlank="1" showInputMessage="1" showErrorMessage="1" prompt="Enter length of utility sleeve for existing utilities within/crossing system." sqref="R24:R25" xr:uid="{00000000-0002-0000-0800-00001A000000}"/>
    <dataValidation allowBlank="1" showInputMessage="1" showErrorMessage="1" prompt="Enter the estimated lump sum cost for the modular storage units within system, including tanks and all integral components of specified product (ie. observation or maintenance ports,geotextile, geogrid...etc)." sqref="S24:U24" xr:uid="{00000000-0002-0000-0800-00001B000000}"/>
    <dataValidation allowBlank="1" showInputMessage="1" showErrorMessage="1" prompt="Landscaping is covered under two seperate contracts. The general construction bid for the project covers construction of tree pits, if proposed in plans; while the seperate GSI landscaping contract covers the planting of proposed trees." sqref="N29:U29" xr:uid="{00000000-0002-0000-0800-00001C000000}"/>
    <dataValidation allowBlank="1" showInputMessage="1" showErrorMessage="1" prompt="Enter the number of existing trees (4&quot;-10&quot; caliper) to be removed due to construction of system." sqref="N31:O31" xr:uid="{00000000-0002-0000-0800-00001D000000}"/>
    <dataValidation allowBlank="1" showInputMessage="1" showErrorMessage="1" prompt="Enter the total volume of planting soil within tree pits._x000a_Volume = (tree pit length x tree pit width x tree pit depth measured from surface to bottom of system) / 27._x000a_NOTE: depth of tree pits vary, calculate volume of each pit seperately, then sum." sqref="N32:O32" xr:uid="{00000000-0002-0000-0800-00001E000000}"/>
    <dataValidation allowBlank="1" showInputMessage="1" showErrorMessage="1" prompt="Enter the number of proposed trees, 2-2.5 inch caliper._x000a_NOTE: If proposed trees are of a diffent size range, use the miscellaneous area below for the quantities." sqref="R32:S32" xr:uid="{00000000-0002-0000-0800-00001F000000}"/>
    <dataValidation allowBlank="1" showInputMessage="1" showErrorMessage="1" prompt="Enter the total volume of mulch to top the tree pits when planted._x000a_Total volume for same size tree pits = [# of tree pits x tree pit length x tree pit width x 3&quot; (0.25 ft) mulch depth] / 27._x000a_" sqref="R31:S31" xr:uid="{00000000-0002-0000-0800-000020000000}"/>
    <dataValidation allowBlank="1" showInputMessage="1" showErrorMessage="1" prompt="Enter the number of proposed drainage structures._x000a_NOTE: abandonment of existing inlets and proposed grey inlets with orifice should not be counted under green for projects containing sewer work, instead count these items under the sewer quantities." sqref="A34:C34" xr:uid="{00000000-0002-0000-0800-000021000000}"/>
    <dataValidation allowBlank="1" showInputMessage="1" showErrorMessage="1" prompt="Enter length of pipe by material/size._x000a_NOTE: 15&quot; VCP connections from proposed grey inlets to sewers should not be counted under green for projects containing sewer work, instead count the pipe length, excavation, and  paving under sewer quantities." sqref="E34:M34" xr:uid="{00000000-0002-0000-0800-000022000000}"/>
    <dataValidation allowBlank="1" showInputMessage="1" showErrorMessage="1" prompt="Paving on porous streets, including porous pavement and standard pavement, chocker course, curb, footway, and ADA ramps should be calculated in the water and sewer quantity sheets (40% WATER / 60% SEWER)." sqref="E42:U42" xr:uid="{00000000-0002-0000-0800-000023000000}"/>
    <dataValidation allowBlank="1" showInputMessage="1" showErrorMessage="1" prompt="Enter the total number of earthen check dams." sqref="U43" xr:uid="{00000000-0002-0000-0800-000024000000}"/>
    <dataValidation allowBlank="1" showInputMessage="1" showErrorMessage="1" prompt="Enter volume of excavation (in cubic yards) for each bay and adjacent weir(s)._x000a_NOTE: Area within excavation limits of water main and sewer trenches should be deducted from system excavation." sqref="E44" xr:uid="{00000000-0002-0000-0800-000025000000}"/>
    <dataValidation allowBlank="1" showInputMessage="1" showErrorMessage="1" prompt="Enter volume of #57 stone storage (in cubic yards) for each bay and adjacent weir(s)._x000a_NOTE: Deduct volume of structures within the stone (ie. manholes, inlets, pipe sleeves, underdrains, utility crossing/tuck...etc)." sqref="E45" xr:uid="{00000000-0002-0000-0800-000026000000}"/>
    <dataValidation type="list" allowBlank="1" showInputMessage="1" showErrorMessage="1" sqref="L2" xr:uid="{00000000-0002-0000-0800-000027000000}">
      <formula1>$AA$3:$AA$5</formula1>
    </dataValidation>
    <dataValidation allowBlank="1" showInputMessage="1" showErrorMessage="1" prompt="Update the number of total pages." sqref="A48:U48" xr:uid="{00000000-0002-0000-0800-000028000000}"/>
    <dataValidation allowBlank="1" showInputMessage="1" showErrorMessage="1" prompt="CITY: width of 18&quot; for c. base and 24&quot; for asph._x000a_STATE: width of 24&quot; for c. base &amp; asph._x000a__x000a_NOTE: width is measured perpendicular to curb in direction of cartway. Should be quantified for all curb outside trench paving limits, including curb for ADA ramps." sqref="M24" xr:uid="{00000000-0002-0000-0800-000029000000}"/>
    <dataValidation allowBlank="1" showInputMessage="1" showErrorMessage="1" prompt="To be used if necessary, check with PWD project engineer._x000a_NOTE: SW trench/pipe trench length and width limits shall cover the trench excavation areas AND include base cutback areas for SW trench/pipe in the cartway._x000a__x000a_" sqref="R14:U14" xr:uid="{00000000-0002-0000-0800-00002A000000}"/>
    <dataValidation allowBlank="1" showInputMessage="1" showErrorMessage="1" prompt="Enter completed area of geomembrane liner (in square yards) for system. Include area of all sides to be fully or partially lined, including vertical sides. _x000a_NOTE: Circular area of pipe intrusion doesn't need to be subtracted." sqref="J11:M11" xr:uid="{719B6A89-01D9-4E74-89B5-FFAFB26B74FE}"/>
    <dataValidation allowBlank="1" showInputMessage="1" showErrorMessage="1" prompt="Enter the number of boot seals, for proposed pipe intrusions THROUGH GEOMEMBRANE ONLY including those for proposed utility sleeves for existing utilties within/crossing system (typically 2 collars/seals for each utility sleeve)._x000a_" sqref="Q24:Q25" xr:uid="{3D53E8B1-8718-4BCE-9968-B0BC19CBA9A0}"/>
  </dataValidations>
  <pageMargins left="0.25" right="0.25" top="0.75" bottom="0.75" header="0.3" footer="0.3"/>
  <pageSetup paperSize="17"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0</_ip_UnifiedCompliancePolicyUIAction>
    <_ip_UnifiedCompliancePolicyProperties xmlns="http://schemas.microsoft.com/sharepoint/v3">{"__type":"ComplianceItemProperties:#Microsoft.Office.CompliancePolicy.ComplianceData","LastPolicyEvaluatedTimeUtc":"2020-04-01T01:07:05.9874986Z","Rules":{},"UniqueId":"9924ce8e-34db-4a8c-9c35-d9e06840c1e9"}</_ip_UnifiedCompliancePolicyPropertie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FBF50462B07BE47A8574169A2665B80" ma:contentTypeVersion="8" ma:contentTypeDescription="Create a new document." ma:contentTypeScope="" ma:versionID="26e45213a7f7ec776726c1cd8c62cdd7">
  <xsd:schema xmlns:xsd="http://www.w3.org/2001/XMLSchema" xmlns:xs="http://www.w3.org/2001/XMLSchema" xmlns:p="http://schemas.microsoft.com/office/2006/metadata/properties" xmlns:ns1="http://schemas.microsoft.com/sharepoint/v3" xmlns:ns2="57f36af1-aad5-449e-9017-2b0d8d6a4173" targetNamespace="http://schemas.microsoft.com/office/2006/metadata/properties" ma:root="true" ma:fieldsID="0ca563d85e6e141993928e8b75087d2e" ns1:_="" ns2:_="">
    <xsd:import namespace="http://schemas.microsoft.com/sharepoint/v3"/>
    <xsd:import namespace="57f36af1-aad5-449e-9017-2b0d8d6a41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f36af1-aad5-449e-9017-2b0d8d6a41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BFAB8-2681-4F26-B4B0-B431F0DB5699}"/>
</file>

<file path=customXml/itemProps2.xml><?xml version="1.0" encoding="utf-8"?>
<ds:datastoreItem xmlns:ds="http://schemas.openxmlformats.org/officeDocument/2006/customXml" ds:itemID="{08C2602E-C894-4CDF-8403-BA4F256A9D78}"/>
</file>

<file path=customXml/itemProps3.xml><?xml version="1.0" encoding="utf-8"?>
<ds:datastoreItem xmlns:ds="http://schemas.openxmlformats.org/officeDocument/2006/customXml" ds:itemID="{81BC2758-B4E1-423D-AA7A-64C157A374D6}"/>
</file>

<file path=docProps/app.xml><?xml version="1.0" encoding="utf-8"?>
<Properties xmlns="http://schemas.openxmlformats.org/officeDocument/2006/extended-properties" xmlns:vt="http://schemas.openxmlformats.org/officeDocument/2006/docPropsVTypes">
  <Application>Microsoft Excel Online</Application>
  <Manager/>
  <Company>PWD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Egla Qori</dc:creator>
  <cp:keywords/>
  <dc:description/>
  <cp:lastModifiedBy>Alex Vencius</cp:lastModifiedBy>
  <cp:revision/>
  <dcterms:created xsi:type="dcterms:W3CDTF">2014-06-11T14:28:35Z</dcterms:created>
  <dcterms:modified xsi:type="dcterms:W3CDTF">2019-05-30T18:20:54Z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0x010100AFBF50462B07BE47A8574169A2665B80</vt:lpwstr>
  </property>
</Properties>
</file>